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8190" activeTab="0"/>
  </bookViews>
  <sheets>
    <sheet name="3" sheetId="1" r:id="rId1"/>
    <sheet name="3a" sheetId="2" r:id="rId2"/>
    <sheet name="5" sheetId="3" r:id="rId3"/>
    <sheet name="4" sheetId="4" r:id="rId4"/>
    <sheet name="6" sheetId="5" r:id="rId5"/>
    <sheet name="7" sheetId="6" r:id="rId6"/>
    <sheet name="8" sheetId="7" r:id="rId7"/>
    <sheet name="10" sheetId="8" r:id="rId8"/>
    <sheet name="9" sheetId="9" r:id="rId9"/>
    <sheet name="11" sheetId="10" r:id="rId10"/>
    <sheet name="13" sheetId="11" r:id="rId11"/>
    <sheet name="12" sheetId="12" r:id="rId12"/>
    <sheet name="14" sheetId="13" r:id="rId13"/>
    <sheet name="15" sheetId="14" r:id="rId14"/>
    <sheet name="16" sheetId="15" r:id="rId15"/>
    <sheet name="17" sheetId="16" r:id="rId16"/>
    <sheet name="17a" sheetId="17" r:id="rId17"/>
  </sheets>
  <definedNames/>
  <calcPr fullCalcOnLoad="1"/>
</workbook>
</file>

<file path=xl/sharedStrings.xml><?xml version="1.0" encoding="utf-8"?>
<sst xmlns="http://schemas.openxmlformats.org/spreadsheetml/2006/main" count="611" uniqueCount="341">
  <si>
    <t>Dział</t>
  </si>
  <si>
    <t>Rozdział</t>
  </si>
  <si>
    <t>§</t>
  </si>
  <si>
    <t>Treść</t>
  </si>
  <si>
    <t>010</t>
  </si>
  <si>
    <t>01010</t>
  </si>
  <si>
    <t>900</t>
  </si>
  <si>
    <t>90001</t>
  </si>
  <si>
    <t>§*</t>
  </si>
  <si>
    <t>w tym:</t>
  </si>
  <si>
    <t>Wydatki bieżące</t>
  </si>
  <si>
    <t>z tego:</t>
  </si>
  <si>
    <t>Wydatki majątkowe</t>
  </si>
  <si>
    <t>w złotych</t>
  </si>
  <si>
    <t>Lp.</t>
  </si>
  <si>
    <t>Rozdz.</t>
  </si>
  <si>
    <t>Nazwa zadania inwestycyjnego
i okres realizacji
(w latach)</t>
  </si>
  <si>
    <t>Łączne koszty finansowe</t>
  </si>
  <si>
    <t>Planowane wydatki</t>
  </si>
  <si>
    <t>Jednostka organizacyjna realizująca zadanie lub koordynująca program</t>
  </si>
  <si>
    <t>rok budżetowy 2008 (8+9+10+11)</t>
  </si>
  <si>
    <t>w tym źródła finansowania</t>
  </si>
  <si>
    <t>2009 r.</t>
  </si>
  <si>
    <t>dochody własne j.s.t.</t>
  </si>
  <si>
    <t>kredyty
i pożyczki</t>
  </si>
  <si>
    <t>środki pochodzące z innych  źr.*</t>
  </si>
  <si>
    <t>środki wymienione
w art. 5 ust. 1 pkt 2 i 3 u.f.p.</t>
  </si>
  <si>
    <t>1.</t>
  </si>
  <si>
    <t xml:space="preserve">A.      
B.
C.
... </t>
  </si>
  <si>
    <t>Budowa trasy turystycznej wraz z infrastrukturą towarzyszącą w miejscowości Stare Juchy</t>
  </si>
  <si>
    <t>921</t>
  </si>
  <si>
    <t>92109</t>
  </si>
  <si>
    <t>Remont i modernizacja świetlicy wiejskiej w miejscowości Szczecinowo, gmina Stare Juchy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</si>
  <si>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</si>
  <si>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</si>
  <si>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</si>
  <si>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</si>
  <si>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</si>
  <si>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</si>
  <si>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§**</t>
  </si>
  <si>
    <t>Nazwa zadania inwestycyjnego</t>
  </si>
  <si>
    <t>środki pochodzące
z innych  źródeł*</t>
  </si>
  <si>
    <t>Budowa sieci wodociągowej do miejscowości Zawady Ełckie</t>
  </si>
  <si>
    <t>Urząd Gminy                 Stare Juchy</t>
  </si>
  <si>
    <t>2.</t>
  </si>
  <si>
    <t>3.</t>
  </si>
  <si>
    <t>4.</t>
  </si>
  <si>
    <t>90095</t>
  </si>
  <si>
    <t>Zakup ciągnika</t>
  </si>
  <si>
    <r>
      <t>**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</si>
  <si>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</si>
  <si>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</si>
  <si>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</si>
  <si>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</si>
  <si>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</si>
  <si>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</si>
  <si>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</si>
  <si>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2008 r.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</si>
  <si>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</si>
  <si>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</si>
  <si>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</si>
  <si>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</si>
  <si>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</si>
  <si>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</si>
  <si>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</si>
  <si>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</si>
  <si>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</si>
  <si>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</si>
  <si>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</si>
  <si>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</si>
  <si>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</si>
  <si>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</si>
  <si>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</si>
  <si>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</si>
  <si>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</si>
  <si>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Wydatki bieżące razem:</t>
  </si>
  <si>
    <t>2.1</t>
  </si>
  <si>
    <t>2.2</t>
  </si>
  <si>
    <t>Źródła sfinansowania deficytu lub rozdysponowanie nadwyżki budżetowej</t>
  </si>
  <si>
    <t>w 2008 r. - przychody i rozchody budżetu</t>
  </si>
  <si>
    <t>L.p.</t>
  </si>
  <si>
    <t>Klasyfikacja</t>
  </si>
  <si>
    <t>Kwota</t>
  </si>
  <si>
    <t>Przewidywane</t>
  </si>
  <si>
    <t>Plan</t>
  </si>
  <si>
    <t>wykonanie 2007*</t>
  </si>
  <si>
    <t>Planowane dochody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</si>
  <si>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</si>
  <si>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</si>
  <si>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</si>
  <si>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</si>
  <si>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</si>
  <si>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</si>
  <si>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</si>
  <si>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</si>
  <si>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</si>
  <si>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</si>
  <si>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</si>
  <si>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</si>
  <si>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5.</t>
  </si>
  <si>
    <t>Prywatyzacja majątku j.s.t.</t>
  </si>
  <si>
    <t xml:space="preserve">§ 941 do 944 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</si>
  <si>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</si>
  <si>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</si>
  <si>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</si>
  <si>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</si>
  <si>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</si>
  <si>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</si>
  <si>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</si>
  <si>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</si>
  <si>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 931</t>
  </si>
  <si>
    <t>9.</t>
  </si>
  <si>
    <t>Inne źródła (wolne środki)</t>
  </si>
  <si>
    <t>§ 955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</si>
  <si>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</si>
  <si>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</si>
  <si>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</si>
  <si>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</si>
  <si>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</si>
  <si>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</si>
  <si>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</si>
  <si>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</si>
  <si>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</si>
  <si>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</si>
  <si>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</si>
  <si>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</si>
  <si>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</si>
  <si>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</si>
  <si>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</si>
  <si>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</si>
  <si>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r>
      <t>*</t>
    </r>
    <r>
      <rPr>
        <vertAlign val="superscript"/>
        <sz val="10"/>
        <rFont val="Arial CE"/>
        <family val="0"/>
      </rPr>
      <t>)</t>
    </r>
  </si>
  <si>
    <t>dotyczy tylko projektu</t>
  </si>
  <si>
    <t>Dochody i wydatki związane z realizacją zadań z zakresu administracji rządowej i innych zadań zleconych odrębnymi ustawami w 2008 r.</t>
  </si>
  <si>
    <t>Dotacje
ogółem</t>
  </si>
  <si>
    <t>Wydatki
ogółem (6+10)</t>
  </si>
  <si>
    <t>Wydatki
bieżące</t>
  </si>
  <si>
    <t>Wydatki
majątkowe</t>
  </si>
  <si>
    <t>wynagrodzenia</t>
  </si>
  <si>
    <t>pochodne od wynagrodzeń</t>
  </si>
  <si>
    <t>świadczenia społeczne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</si>
  <si>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</si>
  <si>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Dochody i wydatki związane z realizacją zadań z zakresu administracji rządowej realizowanych na podstawie porozumień z organami administracji rządowej w 2008 r.</t>
  </si>
  <si>
    <t>Dochody i wydatki związane z realizacją zadań realizowanych na podstawie porozumień (umów) między jednostkami samorządu terytorialnego w 2008 r.</t>
  </si>
  <si>
    <t>dotacje</t>
  </si>
  <si>
    <t>Plan przychodów i wydatków zakładów budżetowych, gospodarstw pomocniczych</t>
  </si>
  <si>
    <t xml:space="preserve"> oraz dochodów i wydatków rachunków dochodów własnych na 2008 r.</t>
  </si>
  <si>
    <t>Wyszczególnienie</t>
  </si>
  <si>
    <t>Stan środków obrotowych** na początek roku</t>
  </si>
  <si>
    <t>Przychody*</t>
  </si>
  <si>
    <t>Wydatki</t>
  </si>
  <si>
    <t>Stan środków obrotowych** na koniec roku</t>
  </si>
  <si>
    <t>Rozliczenie z budżetem z tytułu wpłat nadwyżek środków za 2007 r.</t>
  </si>
  <si>
    <t>ogółem</t>
  </si>
  <si>
    <t>w tym: wpłata do budżetu</t>
  </si>
  <si>
    <t>dotacje z budżetu***</t>
  </si>
  <si>
    <t>§265, §266</t>
  </si>
  <si>
    <t>inwestycje</t>
  </si>
  <si>
    <t>II.</t>
  </si>
  <si>
    <t>III.</t>
  </si>
  <si>
    <t>Rachunki dochodów własnych jednostek budżetowych</t>
  </si>
  <si>
    <t>W odniesieniu do rachunku dochodów własnych jednostek budżetowych:</t>
  </si>
  <si>
    <t>* dochody</t>
  </si>
  <si>
    <t>** stan środków pieniężnych</t>
  </si>
  <si>
    <t>*** źródła dochodów wskazanych przez radę</t>
  </si>
  <si>
    <t>Dotacje przedmiotowe w 2008 r.</t>
  </si>
  <si>
    <t>Nazwa jednostki
 otrzymującej dotację</t>
  </si>
  <si>
    <t>Zakres</t>
  </si>
  <si>
    <t>Ogółem kwota dotacji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</si>
  <si>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</si>
  <si>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Dotacje podmiotowe* w 2008 r.</t>
  </si>
  <si>
    <t>Nazwa instytucji</t>
  </si>
  <si>
    <t>Kwota dotacji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</si>
  <si>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mogą dotyczyć przedszkoli samorządowych (art. 80 ust. 4 i art. 90 ust. 4 ustawy o systemie oświaty w związku z art. 106 ust. 2 pkt 2 i art. 184 ust. 1 pkt 14 ustawy o finansach publicznych)</t>
    </r>
  </si>
  <si>
    <t>Dotacje celowe na zadania własne gminy realizowane przez podmioty należące
i nienależące do sektora finansów publicznych w 2008 r.</t>
  </si>
  <si>
    <t>Nazwa zadania</t>
  </si>
  <si>
    <t>Plan przychodów i wydatków Gminnego Funduszu</t>
  </si>
  <si>
    <t>Ochrony Środowiska i Gospodarki Wodnej</t>
  </si>
  <si>
    <t>Plan na 2008 r.</t>
  </si>
  <si>
    <t>Stan środków obrotowych na początek roku</t>
  </si>
  <si>
    <t>Przychody</t>
  </si>
  <si>
    <t>IV.</t>
  </si>
  <si>
    <t>Stan środków obrotowych na koniec roku</t>
  </si>
  <si>
    <t>Plan przychodów i wydatków Gminnego* Funduszu</t>
  </si>
  <si>
    <t>Gospodarki Zasobem Geodezyjnym i Kartograficznym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</si>
  <si>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w przypadku przejęcia zadania na podstawie porozumienia z powiatem</t>
    </r>
  </si>
  <si>
    <t>Wydatki jednostek pomocniczych w 2008 r.</t>
  </si>
  <si>
    <t>Nazwa jednostki pomocniczej</t>
  </si>
  <si>
    <t>Wykaz obowiązujących umów o partnerstwie publiczno-prywatnym</t>
  </si>
  <si>
    <t>Przedmiot i cel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</si>
  <si>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</si>
  <si>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</si>
  <si>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</si>
  <si>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</si>
  <si>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</si>
  <si>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</si>
  <si>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2008-2010</t>
  </si>
  <si>
    <r>
      <t xml:space="preserve">      </t>
    </r>
    <r>
      <rPr>
        <sz val="10"/>
        <rFont val="Arial"/>
        <family val="2"/>
      </rPr>
      <t>4.500.000 zł,       
w tym wydatki budżetu
3.000.000 zł</t>
    </r>
  </si>
  <si>
    <t>2008 - 1.500.000 zł, 
w tym wydatki budżetu 
1.000.000 zł</t>
  </si>
  <si>
    <t>2009 - 1.500.000 zł, 
w tym wydatki budżetu 
1.000.000 zł</t>
  </si>
  <si>
    <t>2010 - 1.500.000 zł, 
w tym wydatki budżetu 
1.000.000 zł</t>
  </si>
  <si>
    <t xml:space="preserve"> </t>
  </si>
  <si>
    <t>Modernizacja ulicy Y</t>
  </si>
  <si>
    <t>Urząd Gminy X-Firma X</t>
  </si>
  <si>
    <t>Prognoza kwoty długu gminy na rok 2008 i lata następne</t>
  </si>
  <si>
    <t>Przewidywany stan na koniec roku</t>
  </si>
  <si>
    <t>Rodzaj</t>
  </si>
  <si>
    <t>wykonanie</t>
  </si>
  <si>
    <t>zadłużenia</t>
  </si>
  <si>
    <t>na koniec</t>
  </si>
  <si>
    <t>31.12.2007 r.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</si>
  <si>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</si>
  <si>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</si>
  <si>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</si>
  <si>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</si>
  <si>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</si>
  <si>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</si>
  <si>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</si>
  <si>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</si>
  <si>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</si>
  <si>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Dochody ogółem</t>
  </si>
  <si>
    <t>Łączna kwota długu na koniec roku budżetowego</t>
  </si>
  <si>
    <t>Procentowy udział długu w dochodach</t>
  </si>
  <si>
    <t>Prognozowana sytuacja finansowa gminy w latach spłaty długu</t>
  </si>
  <si>
    <t>Przewidywane wykonanie w 2007 r.</t>
  </si>
  <si>
    <t>Lata spłaty kredytu/pożyczki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</si>
  <si>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</si>
  <si>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</si>
  <si>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</si>
  <si>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</si>
  <si>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</si>
  <si>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</si>
  <si>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</si>
  <si>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</si>
  <si>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</si>
  <si>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</si>
  <si>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</si>
  <si>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</si>
  <si>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</si>
  <si>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</si>
  <si>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</si>
  <si>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</si>
  <si>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Wartość udzielonych poręczeń</t>
  </si>
  <si>
    <t>D.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</si>
  <si>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</si>
  <si>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</si>
  <si>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</si>
  <si>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</si>
  <si>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</si>
  <si>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</si>
  <si>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t>VI.2.</t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</si>
  <si>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</si>
  <si>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t>VII.1.</t>
  </si>
  <si>
    <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</si>
  <si>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t>VII.2.</t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</si>
  <si>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</si>
  <si>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Zadania inwestycyjne jednoroczne w 2008 r.</t>
  </si>
  <si>
    <t>754</t>
  </si>
  <si>
    <t>75412</t>
  </si>
  <si>
    <t>,</t>
  </si>
  <si>
    <t>Zakup centrai telefonicznej</t>
  </si>
  <si>
    <t>Zakup pompy  i kompresora do przepompowni w oczyszczalni ścieków w Starych Juchach</t>
  </si>
  <si>
    <t>GOK Stare Juchy</t>
  </si>
  <si>
    <t>4120</t>
  </si>
  <si>
    <t>I</t>
  </si>
  <si>
    <t>1.ZSS w Starych Juchach</t>
  </si>
  <si>
    <t>2.SP Skomack Wielki</t>
  </si>
  <si>
    <t>pożyczki na pref. z budżetu państwa</t>
  </si>
  <si>
    <t>Sektorowy Program Operacyjny Rozwoju Zasobów Ludzkich 2004-2006</t>
  </si>
  <si>
    <t>Priorytet II -Rozwój spłeczeństwa oparty na wiedzy</t>
  </si>
  <si>
    <t xml:space="preserve">  Działanie 2.1a "Dotacje dla szkół na projekty rozwojowe"</t>
  </si>
  <si>
    <t>"To lubię .."</t>
  </si>
  <si>
    <t>EFS</t>
  </si>
  <si>
    <t xml:space="preserve">                -</t>
  </si>
  <si>
    <t xml:space="preserve">            -</t>
  </si>
  <si>
    <t xml:space="preserve">       -</t>
  </si>
  <si>
    <t>2010 r.***</t>
  </si>
  <si>
    <t xml:space="preserve">               -</t>
  </si>
  <si>
    <t>Regionalny Program Operacyjny Województwa Warmińsko-Mazurskiego</t>
  </si>
  <si>
    <t>Priorytet VI -Środowisko przyrodnicze</t>
  </si>
  <si>
    <t>Poprawa i zapobieganie degradacji środowiska poprzez budowę, rozbudowę i modernizację infrastruktury ochrony środowiska</t>
  </si>
  <si>
    <t>Modernizacja ujęcia wody wraz ze stacją uzdatniania oraz modernizacją oczyszczalni ścieków i rozbudowa kanalizacji na obszarach o koncentracji działalności turystycznej w Gminie Stare Juchy</t>
  </si>
  <si>
    <t>EFRR</t>
  </si>
  <si>
    <t>Dz. 010 Roz. 01010 §6050</t>
  </si>
  <si>
    <t>Program Rozwoju Obszarów Wiejskich 2007-2013</t>
  </si>
  <si>
    <t>Działania Osi 3.2</t>
  </si>
  <si>
    <t>Podstawowe usługi dla gospodarki i ludności wiejskiej</t>
  </si>
  <si>
    <t>EFRolny na Rzecz Rozwoju Obszarów Wiejskich</t>
  </si>
  <si>
    <t>-</t>
  </si>
  <si>
    <t>2.3</t>
  </si>
  <si>
    <t>II Turystyka</t>
  </si>
  <si>
    <t>Wzrost potencjału turystycznego</t>
  </si>
  <si>
    <t>2.4</t>
  </si>
  <si>
    <t>Modernizacja i rozbudowa Zespołu Szkól Samorządowych o halę sportową wraz z łącznikiem</t>
  </si>
  <si>
    <t xml:space="preserve">z tego: </t>
  </si>
  <si>
    <t>2.5</t>
  </si>
  <si>
    <t>Sektorowy Program Operacyjny "Restrukturyzacja i modernizacja sektora żywnościowego oraz rozwój obszarów wiejskich, 2004-2006"</t>
  </si>
  <si>
    <t>Zrównoważony Rozwój Obszarów Wiejskich</t>
  </si>
  <si>
    <t>Odnowa Wsi oraz zachowanie i ochrona dziedzictwa kulturowego</t>
  </si>
  <si>
    <t>Remont i modernizacja świetlicy wiejskiej w miejscowości Szczecinowo Gmina Stare Juchy</t>
  </si>
  <si>
    <t>Dz.921 Roz. 92106 §6229</t>
  </si>
  <si>
    <t xml:space="preserve">Załącznik nr 5                                             do Zarządzenia nr 124/07                    Wójta Gminy Stare Juchy                   z dnia 14 listopada 2007r  </t>
  </si>
  <si>
    <t>**</t>
  </si>
  <si>
    <t>Dotacja dla Urzędu Gminy Ełk przeznaczona na dowóz dzieci z miejscowości Rogale,Rogaliki do szkoły w Woszczelach</t>
  </si>
  <si>
    <t>Załącznik nr 1                                 do Zarządzenia nr  124/07               Wójta Gminy Stare Juchy              z dnia14 listopada 2007</t>
  </si>
  <si>
    <t>Załącznik nr 6                                do Zarządzenia nr  124/07               Wójta Gminy Stare Juchy            z dnia14 listopada 2007</t>
  </si>
  <si>
    <t>Załącznik nr 7                                                   do Zarządzenia nr  124/07                         Wójta Gminy Stare Juchy                            z dnia14 listopada 2007</t>
  </si>
  <si>
    <t>Załącznik nr 8                                          do Zarządzenia nr  124/07                                   Wójta Gminy Stare Juchy                           z dnia14 listopada 2007</t>
  </si>
  <si>
    <t>Załącznik nr 9                                do Zarządzenia nr  124/07               Wójta Gminy Stare Juchy            z dnia14 listopada 2007</t>
  </si>
  <si>
    <t>Gminny Ośrodek Kultury</t>
  </si>
  <si>
    <t>Biblioteka  w Starych Juchach</t>
  </si>
  <si>
    <t>***</t>
  </si>
  <si>
    <t>Dotacja dla Powiatu na zadania realizowane na podstawie porozumienia.</t>
  </si>
  <si>
    <t>Załącznik nr 11                                                do Zarządzenia nr  124/07                         Wójta Gminy Stare Juchy                            z dnia14 listopada 2007</t>
  </si>
  <si>
    <t>wpływy z opłat i kar z tytułu gospodarczego korzystania ze środowiska</t>
  </si>
  <si>
    <t>zakup materiałow do sprzątania środowiska</t>
  </si>
  <si>
    <t>zakup pojemników na śmieci</t>
  </si>
  <si>
    <t xml:space="preserve">plantowanie wysypiska </t>
  </si>
  <si>
    <t>edukacja ekologiczna</t>
  </si>
  <si>
    <t>elegacje służbowe</t>
  </si>
  <si>
    <t>świadczenia specjalistyczne usług opiekuńczych w zakresie ochrony zdrowia</t>
  </si>
  <si>
    <t>Załącznik nr 12                                                do Zarządzenia nr  124/07                         Wójta Gminy Stare Juchy                            z dnia14 listopada 2007</t>
  </si>
  <si>
    <t>Załącznik nr 12a                                 do Zarządzenia nr  124/07               Wójta Gminy Stare Juchy              z dnia14 listopada 2007</t>
  </si>
  <si>
    <t>Załącznik nr 3a                                     do Zarządzenia nr  124/07               Wójta Gminy Stare Juchy                         z dnia14 listopada 2007</t>
  </si>
  <si>
    <t>A.      
B.
C.
     58 993,00</t>
  </si>
  <si>
    <t>Dz. 801 Roz. 80195</t>
  </si>
  <si>
    <t>Środki własne</t>
  </si>
  <si>
    <t>Załącznik nr 4                  
     do Zarządzenia nr  124/07               Wójta Gminy Stare Juchy                              z dnia14 listopada 2007</t>
  </si>
  <si>
    <t>Sporaądziła ;Bożena Wołyniec</t>
  </si>
  <si>
    <t>sporządziła: Bożena Wołyniec</t>
  </si>
  <si>
    <t xml:space="preserve">    Załącznik nr 10                                 do Zarządzenia nr  124/07               Wójta Gminy Stare Juchy                        z dnia14 listopada 2007</t>
  </si>
  <si>
    <t>Srodki pozyskane z innych źródeł</t>
  </si>
  <si>
    <r>
      <t xml:space="preserve">Spłata </t>
    </r>
    <r>
      <rPr>
        <u val="single"/>
        <sz val="10"/>
        <rFont val="Arial CE"/>
        <family val="0"/>
      </rPr>
      <t>przewidywanych</t>
    </r>
    <r>
      <rPr>
        <sz val="10"/>
        <rFont val="Arial CE"/>
        <family val="0"/>
      </rPr>
      <t xml:space="preserve"> pożyczek, kredytów, w tym:</t>
    </r>
  </si>
  <si>
    <t>Sporzadził: ……………..</t>
  </si>
  <si>
    <t>Uwagi/Uzasadnienia</t>
  </si>
  <si>
    <t>Data …………...</t>
  </si>
  <si>
    <t>Zatwierdził::……………………</t>
  </si>
  <si>
    <t>2025 r.</t>
  </si>
  <si>
    <t xml:space="preserve">Załącznik nr 2 do Zarządzenia Nr 37/23 Wójta Gminy Milejewo z dnia 6 września 2023 r. </t>
  </si>
  <si>
    <t>Limity wydatków na wieloletnie programy inwestycyjne w latach 2024 - 2026</t>
  </si>
  <si>
    <t>rok budżetowy 2024 (8+9+10+11)</t>
  </si>
  <si>
    <t>2026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</si>
</sst>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#,##0.00\ _z_ł"/>
    <numFmt numFmtId="168" formatCode="#,##0.00\ &quot;zł&quot;"/>
    <numFmt numFmtId="169" formatCode="#,##0\ &quot;zł&quot;"/>
  </numFmts>
  <fonts count="61">
    <font>
      <sz val="10"/>
      <name val="Arial CE"/>
      <family val="0"/>
    </font>
    <font>
      <sz val="10"/>
      <name val="Arial"/>
      <family val="0"/>
    </font>
    <font>
      <sz val="11"/>
      <name val="Arial"/>
      <family val="0"/>
    </font>
    <font>
      <b/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i/>
      <sz val="10"/>
      <name val="Arial CE"/>
      <family val="0"/>
    </font>
    <font>
      <b/>
      <sz val="8"/>
      <name val="Arial"/>
      <family val="2"/>
    </font>
    <font>
      <sz val="11"/>
      <name val="Arial CE"/>
      <family val="0"/>
    </font>
    <font>
      <sz val="8"/>
      <name val="Arial CE"/>
      <family val="2"/>
    </font>
    <font>
      <sz val="6"/>
      <name val="Arial CE"/>
      <family val="2"/>
    </font>
    <font>
      <i/>
      <vertAlign val="superscript"/>
      <sz val="10"/>
      <name val="Arial CE"/>
      <family val="0"/>
    </font>
    <font>
      <sz val="8"/>
      <name val="Arial"/>
      <family val="0"/>
    </font>
    <font>
      <b/>
      <sz val="11"/>
      <name val="Arial CE"/>
      <family val="2"/>
    </font>
    <font>
      <vertAlign val="superscript"/>
      <sz val="10"/>
      <name val="Arial CE"/>
      <family val="0"/>
    </font>
    <font>
      <b/>
      <sz val="13"/>
      <name val="Arial CE"/>
      <family val="2"/>
    </font>
    <font>
      <i/>
      <sz val="9"/>
      <name val="Arial CE"/>
      <family val="0"/>
    </font>
    <font>
      <sz val="9"/>
      <name val="Arial CE"/>
      <family val="2"/>
    </font>
    <font>
      <sz val="12"/>
      <name val="Arial CE"/>
      <family val="2"/>
    </font>
    <font>
      <sz val="10"/>
      <name val="Lucida Sans Unicod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b/>
      <sz val="9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55" fillId="27" borderId="1" applyNumberFormat="0" applyAlignment="0" applyProtection="0"/>
    <xf numFmtId="9" fontId="1" fillId="0" borderId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12" fillId="0" borderId="0" xfId="51" applyFont="1">
      <alignment/>
      <protection/>
    </xf>
    <xf numFmtId="0" fontId="7" fillId="0" borderId="0" xfId="51" applyFont="1">
      <alignment/>
      <protection/>
    </xf>
    <xf numFmtId="0" fontId="9" fillId="0" borderId="0" xfId="0" applyFont="1" applyAlignment="1">
      <alignment horizontal="right" vertical="top"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13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6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top"/>
    </xf>
    <xf numFmtId="0" fontId="16" fillId="0" borderId="0" xfId="0" applyFont="1" applyAlignment="1">
      <alignment/>
    </xf>
    <xf numFmtId="0" fontId="17" fillId="0" borderId="0" xfId="0" applyFont="1" applyAlignment="1">
      <alignment horizontal="right"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25" xfId="0" applyFont="1" applyBorder="1" applyAlignment="1">
      <alignment horizontal="right" vertical="top" wrapText="1"/>
    </xf>
    <xf numFmtId="0" fontId="1" fillId="0" borderId="0" xfId="0" applyFont="1" applyAlignment="1">
      <alignment vertical="center"/>
    </xf>
    <xf numFmtId="0" fontId="1" fillId="0" borderId="26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left" vertical="center" indent="1"/>
    </xf>
    <xf numFmtId="0" fontId="0" fillId="0" borderId="17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3" fillId="0" borderId="13" xfId="0" applyFont="1" applyBorder="1" applyAlignment="1">
      <alignment horizontal="center" vertical="top"/>
    </xf>
    <xf numFmtId="0" fontId="20" fillId="0" borderId="13" xfId="0" applyFont="1" applyBorder="1" applyAlignment="1">
      <alignment vertical="center"/>
    </xf>
    <xf numFmtId="0" fontId="3" fillId="0" borderId="16" xfId="0" applyFont="1" applyBorder="1" applyAlignment="1">
      <alignment horizontal="center" vertical="top"/>
    </xf>
    <xf numFmtId="0" fontId="0" fillId="0" borderId="16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top"/>
    </xf>
    <xf numFmtId="0" fontId="20" fillId="0" borderId="15" xfId="0" applyFont="1" applyBorder="1" applyAlignment="1">
      <alignment vertical="center" wrapText="1"/>
    </xf>
    <xf numFmtId="0" fontId="10" fillId="0" borderId="27" xfId="0" applyFont="1" applyBorder="1" applyAlignment="1">
      <alignment horizontal="center" vertical="center"/>
    </xf>
    <xf numFmtId="4" fontId="0" fillId="0" borderId="28" xfId="0" applyNumberFormat="1" applyBorder="1" applyAlignment="1">
      <alignment vertical="center"/>
    </xf>
    <xf numFmtId="0" fontId="0" fillId="0" borderId="28" xfId="0" applyBorder="1" applyAlignment="1">
      <alignment horizontal="center" vertical="center"/>
    </xf>
    <xf numFmtId="4" fontId="3" fillId="0" borderId="29" xfId="0" applyNumberFormat="1" applyFont="1" applyBorder="1" applyAlignment="1">
      <alignment vertical="center"/>
    </xf>
    <xf numFmtId="4" fontId="3" fillId="0" borderId="29" xfId="0" applyNumberFormat="1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17" fillId="34" borderId="27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17" fillId="0" borderId="28" xfId="0" applyFont="1" applyBorder="1" applyAlignment="1">
      <alignment horizontal="right" vertical="center"/>
    </xf>
    <xf numFmtId="0" fontId="17" fillId="0" borderId="28" xfId="0" applyFont="1" applyBorder="1" applyAlignment="1">
      <alignment vertical="center"/>
    </xf>
    <xf numFmtId="0" fontId="17" fillId="34" borderId="28" xfId="0" applyFont="1" applyFill="1" applyBorder="1" applyAlignment="1">
      <alignment vertical="center"/>
    </xf>
    <xf numFmtId="49" fontId="17" fillId="0" borderId="28" xfId="0" applyNumberFormat="1" applyFont="1" applyBorder="1" applyAlignment="1">
      <alignment horizontal="right" vertical="center"/>
    </xf>
    <xf numFmtId="4" fontId="17" fillId="34" borderId="27" xfId="0" applyNumberFormat="1" applyFont="1" applyFill="1" applyBorder="1" applyAlignment="1">
      <alignment horizontal="right" vertical="center"/>
    </xf>
    <xf numFmtId="4" fontId="17" fillId="0" borderId="28" xfId="0" applyNumberFormat="1" applyFont="1" applyBorder="1" applyAlignment="1">
      <alignment horizontal="right" vertical="center"/>
    </xf>
    <xf numFmtId="4" fontId="17" fillId="0" borderId="28" xfId="0" applyNumberFormat="1" applyFont="1" applyBorder="1" applyAlignment="1">
      <alignment vertical="center"/>
    </xf>
    <xf numFmtId="4" fontId="17" fillId="34" borderId="28" xfId="0" applyNumberFormat="1" applyFont="1" applyFill="1" applyBorder="1" applyAlignment="1">
      <alignment vertical="center"/>
    </xf>
    <xf numFmtId="4" fontId="8" fillId="0" borderId="13" xfId="0" applyNumberFormat="1" applyFont="1" applyBorder="1" applyAlignment="1">
      <alignment vertical="center"/>
    </xf>
    <xf numFmtId="4" fontId="8" fillId="0" borderId="16" xfId="0" applyNumberFormat="1" applyFont="1" applyBorder="1" applyAlignment="1">
      <alignment vertical="center"/>
    </xf>
    <xf numFmtId="4" fontId="8" fillId="0" borderId="15" xfId="0" applyNumberFormat="1" applyFont="1" applyBorder="1" applyAlignment="1">
      <alignment vertical="center"/>
    </xf>
    <xf numFmtId="4" fontId="8" fillId="33" borderId="11" xfId="0" applyNumberFormat="1" applyFont="1" applyFill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4" fontId="8" fillId="0" borderId="30" xfId="0" applyNumberFormat="1" applyFon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0" fontId="17" fillId="34" borderId="28" xfId="0" applyFont="1" applyFill="1" applyBorder="1" applyAlignment="1">
      <alignment horizontal="right" vertical="center"/>
    </xf>
    <xf numFmtId="0" fontId="0" fillId="34" borderId="0" xfId="0" applyFill="1" applyAlignment="1">
      <alignment vertical="center"/>
    </xf>
    <xf numFmtId="0" fontId="17" fillId="35" borderId="28" xfId="0" applyFont="1" applyFill="1" applyBorder="1" applyAlignment="1">
      <alignment vertical="center"/>
    </xf>
    <xf numFmtId="167" fontId="17" fillId="34" borderId="28" xfId="0" applyNumberFormat="1" applyFont="1" applyFill="1" applyBorder="1" applyAlignment="1">
      <alignment vertical="center"/>
    </xf>
    <xf numFmtId="167" fontId="17" fillId="0" borderId="28" xfId="0" applyNumberFormat="1" applyFont="1" applyBorder="1" applyAlignment="1">
      <alignment vertical="center"/>
    </xf>
    <xf numFmtId="0" fontId="3" fillId="0" borderId="28" xfId="0" applyFont="1" applyBorder="1" applyAlignment="1">
      <alignment vertical="center" wrapText="1"/>
    </xf>
    <xf numFmtId="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 indent="1"/>
    </xf>
    <xf numFmtId="0" fontId="0" fillId="0" borderId="28" xfId="0" applyBorder="1" applyAlignment="1">
      <alignment horizontal="left" vertical="center" indent="2"/>
    </xf>
    <xf numFmtId="4" fontId="3" fillId="0" borderId="28" xfId="0" applyNumberFormat="1" applyFont="1" applyBorder="1" applyAlignment="1">
      <alignment vertical="center"/>
    </xf>
    <xf numFmtId="4" fontId="3" fillId="0" borderId="28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 vertical="center"/>
    </xf>
    <xf numFmtId="4" fontId="0" fillId="0" borderId="16" xfId="0" applyNumberFormat="1" applyFont="1" applyBorder="1" applyAlignment="1">
      <alignment vertical="center"/>
    </xf>
    <xf numFmtId="4" fontId="0" fillId="0" borderId="19" xfId="0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4" fontId="10" fillId="0" borderId="27" xfId="0" applyNumberFormat="1" applyFont="1" applyBorder="1" applyAlignment="1">
      <alignment horizontal="center" vertical="center"/>
    </xf>
    <xf numFmtId="4" fontId="0" fillId="0" borderId="28" xfId="0" applyNumberFormat="1" applyBorder="1" applyAlignment="1">
      <alignment/>
    </xf>
    <xf numFmtId="4" fontId="3" fillId="0" borderId="10" xfId="0" applyNumberFormat="1" applyFont="1" applyBorder="1" applyAlignment="1">
      <alignment vertical="center"/>
    </xf>
    <xf numFmtId="0" fontId="3" fillId="36" borderId="28" xfId="0" applyFont="1" applyFill="1" applyBorder="1" applyAlignment="1">
      <alignment vertical="center"/>
    </xf>
    <xf numFmtId="4" fontId="3" fillId="36" borderId="28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right" vertical="center"/>
    </xf>
    <xf numFmtId="49" fontId="8" fillId="0" borderId="28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vertical="center"/>
    </xf>
    <xf numFmtId="4" fontId="8" fillId="0" borderId="28" xfId="0" applyNumberFormat="1" applyFont="1" applyBorder="1" applyAlignment="1">
      <alignment vertical="center" wrapText="1"/>
    </xf>
    <xf numFmtId="0" fontId="8" fillId="0" borderId="28" xfId="0" applyFont="1" applyBorder="1" applyAlignment="1">
      <alignment vertical="center"/>
    </xf>
    <xf numFmtId="0" fontId="8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4" fontId="0" fillId="0" borderId="22" xfId="0" applyNumberFormat="1" applyFont="1" applyBorder="1" applyAlignment="1">
      <alignment vertical="center"/>
    </xf>
    <xf numFmtId="4" fontId="0" fillId="0" borderId="23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" fontId="0" fillId="0" borderId="24" xfId="0" applyNumberFormat="1" applyFont="1" applyBorder="1" applyAlignment="1">
      <alignment horizontal="right" vertical="center"/>
    </xf>
    <xf numFmtId="4" fontId="0" fillId="0" borderId="22" xfId="0" applyNumberFormat="1" applyFont="1" applyBorder="1" applyAlignment="1">
      <alignment horizontal="right" vertical="center"/>
    </xf>
    <xf numFmtId="4" fontId="0" fillId="0" borderId="23" xfId="0" applyNumberFormat="1" applyFont="1" applyBorder="1" applyAlignment="1">
      <alignment horizontal="right" vertical="center"/>
    </xf>
    <xf numFmtId="4" fontId="0" fillId="0" borderId="21" xfId="0" applyNumberFormat="1" applyFont="1" applyBorder="1" applyAlignment="1">
      <alignment horizontal="right" vertical="center"/>
    </xf>
    <xf numFmtId="4" fontId="0" fillId="0" borderId="2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0" fillId="0" borderId="28" xfId="0" applyNumberFormat="1" applyFont="1" applyBorder="1" applyAlignment="1">
      <alignment vertical="center"/>
    </xf>
    <xf numFmtId="4" fontId="0" fillId="0" borderId="28" xfId="0" applyNumberFormat="1" applyFont="1" applyBorder="1" applyAlignment="1">
      <alignment horizontal="right" vertical="center"/>
    </xf>
    <xf numFmtId="4" fontId="0" fillId="0" borderId="28" xfId="0" applyNumberFormat="1" applyFont="1" applyBorder="1" applyAlignment="1">
      <alignment vertical="center"/>
    </xf>
    <xf numFmtId="166" fontId="0" fillId="0" borderId="28" xfId="0" applyNumberFormat="1" applyFont="1" applyBorder="1" applyAlignment="1">
      <alignment vertical="center"/>
    </xf>
    <xf numFmtId="4" fontId="0" fillId="0" borderId="28" xfId="0" applyNumberFormat="1" applyFont="1" applyBorder="1" applyAlignment="1">
      <alignment vertical="center" wrapText="1"/>
    </xf>
    <xf numFmtId="4" fontId="0" fillId="0" borderId="29" xfId="0" applyNumberFormat="1" applyFont="1" applyBorder="1" applyAlignment="1">
      <alignment vertical="center"/>
    </xf>
    <xf numFmtId="0" fontId="23" fillId="0" borderId="2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23" fillId="0" borderId="0" xfId="51" applyFont="1">
      <alignment/>
      <protection/>
    </xf>
    <xf numFmtId="0" fontId="23" fillId="0" borderId="0" xfId="51" applyFont="1" applyAlignment="1">
      <alignment vertical="center" wrapText="1"/>
      <protection/>
    </xf>
    <xf numFmtId="0" fontId="23" fillId="0" borderId="0" xfId="51" applyFont="1" applyAlignment="1">
      <alignment vertical="center" wrapText="1" shrinkToFit="1"/>
      <protection/>
    </xf>
    <xf numFmtId="0" fontId="24" fillId="35" borderId="28" xfId="51" applyFont="1" applyFill="1" applyBorder="1" applyAlignment="1">
      <alignment horizontal="center" vertical="center" wrapText="1"/>
      <protection/>
    </xf>
    <xf numFmtId="0" fontId="23" fillId="0" borderId="28" xfId="51" applyFont="1" applyBorder="1" applyAlignment="1">
      <alignment horizontal="center" vertical="center"/>
      <protection/>
    </xf>
    <xf numFmtId="0" fontId="24" fillId="0" borderId="32" xfId="51" applyFont="1" applyBorder="1" applyAlignment="1">
      <alignment horizontal="center"/>
      <protection/>
    </xf>
    <xf numFmtId="0" fontId="24" fillId="0" borderId="33" xfId="51" applyFont="1" applyBorder="1">
      <alignment/>
      <protection/>
    </xf>
    <xf numFmtId="3" fontId="24" fillId="0" borderId="28" xfId="51" applyNumberFormat="1" applyFont="1" applyBorder="1">
      <alignment/>
      <protection/>
    </xf>
    <xf numFmtId="0" fontId="24" fillId="0" borderId="28" xfId="51" applyFont="1" applyBorder="1">
      <alignment/>
      <protection/>
    </xf>
    <xf numFmtId="0" fontId="23" fillId="0" borderId="34" xfId="51" applyFont="1" applyBorder="1">
      <alignment/>
      <protection/>
    </xf>
    <xf numFmtId="0" fontId="23" fillId="0" borderId="28" xfId="51" applyFont="1" applyBorder="1">
      <alignment/>
      <protection/>
    </xf>
    <xf numFmtId="3" fontId="23" fillId="0" borderId="28" xfId="51" applyNumberFormat="1" applyFont="1" applyBorder="1">
      <alignment/>
      <protection/>
    </xf>
    <xf numFmtId="0" fontId="23" fillId="0" borderId="28" xfId="51" applyFont="1" applyBorder="1" applyAlignment="1">
      <alignment/>
      <protection/>
    </xf>
    <xf numFmtId="3" fontId="23" fillId="0" borderId="28" xfId="51" applyNumberFormat="1" applyFont="1" applyBorder="1" applyAlignment="1">
      <alignment/>
      <protection/>
    </xf>
    <xf numFmtId="0" fontId="23" fillId="0" borderId="35" xfId="51" applyFont="1" applyBorder="1">
      <alignment/>
      <protection/>
    </xf>
    <xf numFmtId="0" fontId="23" fillId="0" borderId="36" xfId="51" applyFont="1" applyBorder="1" applyAlignment="1">
      <alignment horizontal="center" vertical="center"/>
      <protection/>
    </xf>
    <xf numFmtId="0" fontId="24" fillId="0" borderId="37" xfId="51" applyFont="1" applyBorder="1">
      <alignment/>
      <protection/>
    </xf>
    <xf numFmtId="0" fontId="24" fillId="0" borderId="28" xfId="51" applyFont="1" applyBorder="1" applyAlignment="1">
      <alignment/>
      <protection/>
    </xf>
    <xf numFmtId="3" fontId="24" fillId="0" borderId="28" xfId="51" applyNumberFormat="1" applyFont="1" applyBorder="1" applyAlignment="1">
      <alignment/>
      <protection/>
    </xf>
    <xf numFmtId="0" fontId="23" fillId="0" borderId="38" xfId="51" applyFont="1" applyBorder="1">
      <alignment/>
      <protection/>
    </xf>
    <xf numFmtId="0" fontId="23" fillId="0" borderId="39" xfId="51" applyFont="1" applyBorder="1">
      <alignment/>
      <protection/>
    </xf>
    <xf numFmtId="169" fontId="23" fillId="0" borderId="28" xfId="51" applyNumberFormat="1" applyFont="1" applyBorder="1">
      <alignment/>
      <protection/>
    </xf>
    <xf numFmtId="0" fontId="23" fillId="0" borderId="28" xfId="51" applyFont="1" applyBorder="1" applyAlignment="1">
      <alignment horizontal="center"/>
      <protection/>
    </xf>
    <xf numFmtId="0" fontId="23" fillId="0" borderId="40" xfId="51" applyFont="1" applyBorder="1">
      <alignment/>
      <protection/>
    </xf>
    <xf numFmtId="3" fontId="23" fillId="0" borderId="28" xfId="51" applyNumberFormat="1" applyFont="1" applyBorder="1" applyAlignment="1">
      <alignment horizontal="right"/>
      <protection/>
    </xf>
    <xf numFmtId="3" fontId="23" fillId="0" borderId="28" xfId="51" applyNumberFormat="1" applyFont="1" applyBorder="1" applyAlignment="1">
      <alignment horizontal="center"/>
      <protection/>
    </xf>
    <xf numFmtId="0" fontId="8" fillId="0" borderId="30" xfId="0" applyFont="1" applyBorder="1" applyAlignment="1">
      <alignment horizontal="center" vertical="center"/>
    </xf>
    <xf numFmtId="4" fontId="8" fillId="0" borderId="41" xfId="0" applyNumberFormat="1" applyFont="1" applyBorder="1" applyAlignment="1">
      <alignment vertical="center"/>
    </xf>
    <xf numFmtId="4" fontId="17" fillId="35" borderId="28" xfId="0" applyNumberFormat="1" applyFont="1" applyFill="1" applyBorder="1" applyAlignment="1">
      <alignment horizontal="right" vertical="center"/>
    </xf>
    <xf numFmtId="49" fontId="0" fillId="0" borderId="2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13" fillId="33" borderId="14" xfId="0" applyFont="1" applyFill="1" applyBorder="1" applyAlignment="1">
      <alignment horizontal="center" vertical="center"/>
    </xf>
    <xf numFmtId="0" fontId="13" fillId="33" borderId="42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4" fontId="0" fillId="0" borderId="42" xfId="0" applyNumberFormat="1" applyBorder="1" applyAlignment="1">
      <alignment vertical="center"/>
    </xf>
    <xf numFmtId="4" fontId="0" fillId="0" borderId="43" xfId="0" applyNumberFormat="1" applyFont="1" applyBorder="1" applyAlignment="1">
      <alignment vertical="center"/>
    </xf>
    <xf numFmtId="4" fontId="0" fillId="0" borderId="44" xfId="0" applyNumberFormat="1" applyFont="1" applyBorder="1" applyAlignment="1">
      <alignment vertical="center"/>
    </xf>
    <xf numFmtId="0" fontId="13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vertical="center"/>
    </xf>
    <xf numFmtId="0" fontId="0" fillId="33" borderId="47" xfId="0" applyFill="1" applyBorder="1" applyAlignment="1">
      <alignment vertical="center"/>
    </xf>
    <xf numFmtId="0" fontId="13" fillId="33" borderId="46" xfId="0" applyFont="1" applyFill="1" applyBorder="1" applyAlignment="1">
      <alignment horizontal="center" vertical="center"/>
    </xf>
    <xf numFmtId="0" fontId="13" fillId="33" borderId="47" xfId="0" applyFont="1" applyFill="1" applyBorder="1" applyAlignment="1">
      <alignment horizontal="center" vertical="center"/>
    </xf>
    <xf numFmtId="0" fontId="10" fillId="33" borderId="46" xfId="0" applyFont="1" applyFill="1" applyBorder="1" applyAlignment="1">
      <alignment vertical="center"/>
    </xf>
    <xf numFmtId="0" fontId="10" fillId="33" borderId="47" xfId="0" applyFont="1" applyFill="1" applyBorder="1" applyAlignment="1">
      <alignment vertical="center"/>
    </xf>
    <xf numFmtId="0" fontId="10" fillId="0" borderId="48" xfId="0" applyFont="1" applyBorder="1" applyAlignment="1">
      <alignment horizontal="center" vertical="center"/>
    </xf>
    <xf numFmtId="4" fontId="0" fillId="0" borderId="46" xfId="0" applyNumberFormat="1" applyBorder="1" applyAlignment="1">
      <alignment vertical="center"/>
    </xf>
    <xf numFmtId="4" fontId="0" fillId="0" borderId="49" xfId="0" applyNumberFormat="1" applyFont="1" applyBorder="1" applyAlignment="1">
      <alignment vertical="center"/>
    </xf>
    <xf numFmtId="4" fontId="0" fillId="0" borderId="50" xfId="0" applyNumberFormat="1" applyFont="1" applyBorder="1" applyAlignment="1">
      <alignment vertical="center"/>
    </xf>
    <xf numFmtId="0" fontId="10" fillId="0" borderId="51" xfId="0" applyFont="1" applyBorder="1" applyAlignment="1">
      <alignment horizontal="center" vertical="center"/>
    </xf>
    <xf numFmtId="4" fontId="0" fillId="0" borderId="28" xfId="0" applyNumberFormat="1" applyFont="1" applyBorder="1" applyAlignment="1">
      <alignment vertical="center"/>
    </xf>
    <xf numFmtId="0" fontId="13" fillId="33" borderId="52" xfId="0" applyFont="1" applyFill="1" applyBorder="1" applyAlignment="1">
      <alignment vertical="center"/>
    </xf>
    <xf numFmtId="0" fontId="13" fillId="33" borderId="53" xfId="0" applyFont="1" applyFill="1" applyBorder="1" applyAlignment="1">
      <alignment vertical="center"/>
    </xf>
    <xf numFmtId="0" fontId="13" fillId="33" borderId="54" xfId="0" applyFont="1" applyFill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3" fontId="0" fillId="0" borderId="43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0" fontId="0" fillId="0" borderId="16" xfId="0" applyBorder="1" applyAlignment="1">
      <alignment vertical="center" wrapText="1"/>
    </xf>
    <xf numFmtId="3" fontId="0" fillId="0" borderId="28" xfId="0" applyNumberFormat="1" applyBorder="1" applyAlignment="1">
      <alignment vertical="center"/>
    </xf>
    <xf numFmtId="4" fontId="0" fillId="0" borderId="55" xfId="0" applyNumberFormat="1" applyFont="1" applyBorder="1" applyAlignment="1">
      <alignment horizontal="center" vertical="center"/>
    </xf>
    <xf numFmtId="4" fontId="0" fillId="0" borderId="56" xfId="0" applyNumberFormat="1" applyFont="1" applyBorder="1" applyAlignment="1">
      <alignment horizontal="center" vertical="center"/>
    </xf>
    <xf numFmtId="4" fontId="0" fillId="0" borderId="57" xfId="0" applyNumberFormat="1" applyFont="1" applyBorder="1" applyAlignment="1">
      <alignment horizontal="center" vertical="center"/>
    </xf>
    <xf numFmtId="4" fontId="0" fillId="0" borderId="58" xfId="0" applyNumberFormat="1" applyFont="1" applyBorder="1" applyAlignment="1">
      <alignment horizontal="center" vertical="center"/>
    </xf>
    <xf numFmtId="4" fontId="0" fillId="0" borderId="59" xfId="0" applyNumberFormat="1" applyFont="1" applyBorder="1" applyAlignment="1">
      <alignment horizontal="center" vertical="center"/>
    </xf>
    <xf numFmtId="166" fontId="0" fillId="0" borderId="16" xfId="0" applyNumberFormat="1" applyFont="1" applyBorder="1" applyAlignment="1">
      <alignment vertical="center"/>
    </xf>
    <xf numFmtId="166" fontId="0" fillId="0" borderId="15" xfId="0" applyNumberFormat="1" applyFont="1" applyBorder="1" applyAlignment="1">
      <alignment vertical="center"/>
    </xf>
    <xf numFmtId="166" fontId="0" fillId="0" borderId="16" xfId="0" applyNumberFormat="1" applyFont="1" applyBorder="1" applyAlignment="1">
      <alignment horizontal="center" vertical="center"/>
    </xf>
    <xf numFmtId="166" fontId="0" fillId="0" borderId="15" xfId="0" applyNumberFormat="1" applyFont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0" borderId="70" xfId="0" applyFont="1" applyBorder="1" applyAlignment="1">
      <alignment horizontal="left" vertical="center"/>
    </xf>
    <xf numFmtId="0" fontId="3" fillId="0" borderId="71" xfId="0" applyFont="1" applyBorder="1" applyAlignment="1">
      <alignment horizontal="left" vertical="center"/>
    </xf>
    <xf numFmtId="0" fontId="3" fillId="0" borderId="72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13" fillId="0" borderId="28" xfId="0" applyFont="1" applyBorder="1" applyAlignment="1">
      <alignment horizontal="left" vertical="center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23" fillId="0" borderId="28" xfId="0" applyFont="1" applyBorder="1" applyAlignment="1">
      <alignment horizontal="justify" vertical="justify" wrapText="1" readingOrder="1"/>
    </xf>
    <xf numFmtId="0" fontId="17" fillId="0" borderId="28" xfId="0" applyFont="1" applyBorder="1" applyAlignment="1">
      <alignment horizontal="justify" vertical="justify" wrapText="1" readingOrder="1"/>
    </xf>
    <xf numFmtId="0" fontId="25" fillId="0" borderId="0" xfId="51" applyFont="1" applyAlignment="1">
      <alignment horizontal="center"/>
      <protection/>
    </xf>
    <xf numFmtId="49" fontId="24" fillId="0" borderId="28" xfId="51" applyNumberFormat="1" applyFont="1" applyBorder="1" applyAlignment="1">
      <alignment horizontal="justify" vertical="justify" wrapText="1" readingOrder="1"/>
      <protection/>
    </xf>
    <xf numFmtId="0" fontId="24" fillId="0" borderId="28" xfId="0" applyFont="1" applyBorder="1" applyAlignment="1">
      <alignment horizontal="justify" vertical="justify" wrapText="1" readingOrder="1"/>
    </xf>
    <xf numFmtId="0" fontId="23" fillId="0" borderId="28" xfId="51" applyFont="1" applyBorder="1" applyAlignment="1">
      <alignment horizontal="left" wrapText="1"/>
      <protection/>
    </xf>
    <xf numFmtId="0" fontId="17" fillId="0" borderId="28" xfId="0" applyFont="1" applyBorder="1" applyAlignment="1">
      <alignment horizontal="left" wrapText="1"/>
    </xf>
    <xf numFmtId="0" fontId="23" fillId="0" borderId="73" xfId="51" applyFont="1" applyBorder="1" applyAlignment="1">
      <alignment horizontal="center" vertical="center"/>
      <protection/>
    </xf>
    <xf numFmtId="0" fontId="23" fillId="0" borderId="74" xfId="51" applyFont="1" applyBorder="1" applyAlignment="1">
      <alignment horizontal="center" vertical="center"/>
      <protection/>
    </xf>
    <xf numFmtId="0" fontId="23" fillId="0" borderId="75" xfId="51" applyFont="1" applyBorder="1" applyAlignment="1">
      <alignment horizontal="center" vertical="center"/>
      <protection/>
    </xf>
    <xf numFmtId="0" fontId="24" fillId="35" borderId="28" xfId="51" applyFont="1" applyFill="1" applyBorder="1" applyAlignment="1">
      <alignment horizontal="center" vertical="center"/>
      <protection/>
    </xf>
    <xf numFmtId="0" fontId="24" fillId="35" borderId="28" xfId="51" applyFont="1" applyFill="1" applyBorder="1" applyAlignment="1">
      <alignment horizontal="center" vertical="center" wrapText="1"/>
      <protection/>
    </xf>
    <xf numFmtId="0" fontId="23" fillId="0" borderId="0" xfId="51" applyFont="1" applyAlignment="1">
      <alignment horizontal="center" wrapText="1"/>
      <protection/>
    </xf>
    <xf numFmtId="0" fontId="24" fillId="35" borderId="76" xfId="51" applyFont="1" applyFill="1" applyBorder="1" applyAlignment="1">
      <alignment horizontal="center" vertical="center" wrapText="1"/>
      <protection/>
    </xf>
    <xf numFmtId="0" fontId="24" fillId="35" borderId="36" xfId="51" applyFont="1" applyFill="1" applyBorder="1" applyAlignment="1">
      <alignment horizontal="center" vertical="center" wrapText="1"/>
      <protection/>
    </xf>
    <xf numFmtId="0" fontId="24" fillId="35" borderId="77" xfId="51" applyFont="1" applyFill="1" applyBorder="1" applyAlignment="1">
      <alignment horizontal="center" vertical="center" wrapText="1"/>
      <protection/>
    </xf>
    <xf numFmtId="0" fontId="23" fillId="0" borderId="78" xfId="51" applyFont="1" applyBorder="1" applyAlignment="1">
      <alignment horizontal="center" vertical="center"/>
      <protection/>
    </xf>
    <xf numFmtId="49" fontId="23" fillId="0" borderId="28" xfId="51" applyNumberFormat="1" applyFont="1" applyBorder="1" applyAlignment="1">
      <alignment horizontal="justify" vertical="justify" wrapText="1" readingOrder="1"/>
      <protection/>
    </xf>
    <xf numFmtId="0" fontId="23" fillId="0" borderId="28" xfId="0" applyFont="1" applyBorder="1" applyAlignment="1">
      <alignment horizontal="justify" vertical="justify" wrapText="1" readingOrder="1"/>
    </xf>
    <xf numFmtId="0" fontId="24" fillId="0" borderId="28" xfId="51" applyFont="1" applyBorder="1" applyAlignment="1">
      <alignment horizontal="center"/>
      <protection/>
    </xf>
    <xf numFmtId="3" fontId="23" fillId="0" borderId="28" xfId="51" applyNumberFormat="1" applyFont="1" applyBorder="1" applyAlignment="1">
      <alignment horizontal="center" vertical="center"/>
      <protection/>
    </xf>
    <xf numFmtId="0" fontId="17" fillId="0" borderId="28" xfId="0" applyFont="1" applyBorder="1" applyAlignment="1">
      <alignment horizontal="center" vertical="center"/>
    </xf>
    <xf numFmtId="0" fontId="23" fillId="0" borderId="28" xfId="51" applyFont="1" applyBorder="1" applyAlignment="1">
      <alignment horizontal="left" vertical="center" wrapText="1"/>
      <protection/>
    </xf>
    <xf numFmtId="0" fontId="23" fillId="0" borderId="79" xfId="51" applyFont="1" applyBorder="1" applyAlignment="1">
      <alignment horizontal="center" vertical="center"/>
      <protection/>
    </xf>
    <xf numFmtId="0" fontId="23" fillId="0" borderId="36" xfId="51" applyFont="1" applyBorder="1" applyAlignment="1">
      <alignment horizontal="center" vertical="center"/>
      <protection/>
    </xf>
    <xf numFmtId="0" fontId="23" fillId="0" borderId="80" xfId="51" applyFont="1" applyBorder="1" applyAlignment="1">
      <alignment horizontal="center" vertical="center"/>
      <protection/>
    </xf>
    <xf numFmtId="0" fontId="22" fillId="0" borderId="39" xfId="0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/>
    </xf>
    <xf numFmtId="0" fontId="17" fillId="0" borderId="82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3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3" fillId="33" borderId="12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PageLayoutView="0" workbookViewId="0" topLeftCell="A1">
      <selection activeCell="M8" sqref="M8:M12"/>
    </sheetView>
  </sheetViews>
  <sheetFormatPr defaultColWidth="9.00390625" defaultRowHeight="12.75"/>
  <cols>
    <col min="1" max="1" width="2.75390625" style="1" customWidth="1"/>
    <col min="2" max="2" width="5.75390625" style="1" customWidth="1"/>
    <col min="3" max="3" width="6.75390625" style="1" customWidth="1"/>
    <col min="4" max="4" width="22.625" style="1" customWidth="1"/>
    <col min="5" max="5" width="13.625" style="1" customWidth="1"/>
    <col min="6" max="6" width="12.375" style="1" customWidth="1"/>
    <col min="7" max="7" width="12.125" style="1" customWidth="1"/>
    <col min="8" max="8" width="11.375" style="1" customWidth="1"/>
    <col min="9" max="9" width="12.625" style="1" customWidth="1"/>
    <col min="10" max="10" width="14.375" style="1" customWidth="1"/>
    <col min="11" max="11" width="11.375" style="1" customWidth="1"/>
    <col min="12" max="12" width="12.375" style="1" customWidth="1"/>
    <col min="13" max="13" width="15.00390625" style="1" customWidth="1"/>
    <col min="14" max="16384" width="9.125" style="1" customWidth="1"/>
  </cols>
  <sheetData>
    <row r="1" spans="1:13" ht="12.75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12.75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266" t="s">
        <v>337</v>
      </c>
    </row>
    <row r="3" spans="1:13" ht="12.75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267"/>
    </row>
    <row r="4" spans="1:13" ht="12.75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267"/>
    </row>
    <row r="5" spans="1:13" ht="37.5" customHeight="1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267"/>
    </row>
    <row r="6" spans="1:13" ht="12.75">
      <c r="A6" s="268" t="s">
        <v>338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</row>
    <row r="7" spans="1:13" ht="10.5" customHeight="1">
      <c r="A7" s="177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8" t="s">
        <v>13</v>
      </c>
    </row>
    <row r="8" spans="1:13" s="7" customFormat="1" ht="19.5" customHeight="1">
      <c r="A8" s="283" t="s">
        <v>14</v>
      </c>
      <c r="B8" s="283" t="s">
        <v>0</v>
      </c>
      <c r="C8" s="283" t="s">
        <v>15</v>
      </c>
      <c r="D8" s="263" t="s">
        <v>16</v>
      </c>
      <c r="E8" s="263" t="s">
        <v>17</v>
      </c>
      <c r="F8" s="270" t="s">
        <v>18</v>
      </c>
      <c r="G8" s="270"/>
      <c r="H8" s="270"/>
      <c r="I8" s="270"/>
      <c r="J8" s="270"/>
      <c r="K8" s="270"/>
      <c r="L8" s="270"/>
      <c r="M8" s="263" t="s">
        <v>19</v>
      </c>
    </row>
    <row r="9" spans="1:13" s="7" customFormat="1" ht="19.5" customHeight="1">
      <c r="A9" s="284"/>
      <c r="B9" s="284"/>
      <c r="C9" s="284"/>
      <c r="D9" s="264"/>
      <c r="E9" s="264"/>
      <c r="F9" s="263" t="s">
        <v>339</v>
      </c>
      <c r="G9" s="271" t="s">
        <v>21</v>
      </c>
      <c r="H9" s="272"/>
      <c r="I9" s="272"/>
      <c r="J9" s="273"/>
      <c r="K9" s="263" t="s">
        <v>336</v>
      </c>
      <c r="L9" s="263" t="s">
        <v>340</v>
      </c>
      <c r="M9" s="264"/>
    </row>
    <row r="10" spans="1:13" s="7" customFormat="1" ht="29.25" customHeight="1">
      <c r="A10" s="284"/>
      <c r="B10" s="284"/>
      <c r="C10" s="284"/>
      <c r="D10" s="264"/>
      <c r="E10" s="264"/>
      <c r="F10" s="264"/>
      <c r="G10" s="263" t="s">
        <v>23</v>
      </c>
      <c r="H10" s="263" t="s">
        <v>24</v>
      </c>
      <c r="I10" s="263" t="s">
        <v>25</v>
      </c>
      <c r="J10" s="263" t="s">
        <v>26</v>
      </c>
      <c r="K10" s="264"/>
      <c r="L10" s="264"/>
      <c r="M10" s="264"/>
    </row>
    <row r="11" spans="1:13" s="7" customFormat="1" ht="26.25" customHeight="1">
      <c r="A11" s="284"/>
      <c r="B11" s="284"/>
      <c r="C11" s="284"/>
      <c r="D11" s="264"/>
      <c r="E11" s="264"/>
      <c r="F11" s="264"/>
      <c r="G11" s="264"/>
      <c r="H11" s="264"/>
      <c r="I11" s="264"/>
      <c r="J11" s="264"/>
      <c r="K11" s="264"/>
      <c r="L11" s="264"/>
      <c r="M11" s="264"/>
    </row>
    <row r="12" spans="1:13" s="7" customFormat="1" ht="8.25" customHeight="1" hidden="1">
      <c r="A12" s="285"/>
      <c r="B12" s="285"/>
      <c r="C12" s="285"/>
      <c r="D12" s="265"/>
      <c r="E12" s="265"/>
      <c r="F12" s="265"/>
      <c r="G12" s="265"/>
      <c r="H12" s="265"/>
      <c r="I12" s="265"/>
      <c r="J12" s="265"/>
      <c r="K12" s="265"/>
      <c r="L12" s="265"/>
      <c r="M12" s="265"/>
    </row>
    <row r="13" spans="1:13" ht="7.5" customHeight="1">
      <c r="A13" s="179">
        <v>1</v>
      </c>
      <c r="B13" s="179">
        <v>2</v>
      </c>
      <c r="C13" s="179">
        <v>3</v>
      </c>
      <c r="D13" s="179">
        <v>5</v>
      </c>
      <c r="E13" s="179">
        <v>6</v>
      </c>
      <c r="F13" s="179">
        <v>7</v>
      </c>
      <c r="G13" s="179">
        <v>8</v>
      </c>
      <c r="H13" s="179">
        <v>9</v>
      </c>
      <c r="I13" s="179">
        <v>10</v>
      </c>
      <c r="J13" s="179">
        <v>11</v>
      </c>
      <c r="K13" s="179">
        <v>12</v>
      </c>
      <c r="L13" s="179">
        <v>13</v>
      </c>
      <c r="M13" s="179">
        <v>15</v>
      </c>
    </row>
    <row r="14" spans="1:13" ht="48.75" customHeight="1">
      <c r="A14" s="180" t="s">
        <v>27</v>
      </c>
      <c r="B14" s="181"/>
      <c r="C14" s="181"/>
      <c r="D14" s="187"/>
      <c r="E14" s="182"/>
      <c r="F14" s="183"/>
      <c r="G14" s="183"/>
      <c r="H14" s="184"/>
      <c r="I14" s="185"/>
      <c r="J14" s="183"/>
      <c r="K14" s="183"/>
      <c r="L14" s="183"/>
      <c r="M14" s="185"/>
    </row>
    <row r="15" spans="1:13" ht="45" customHeight="1">
      <c r="A15" s="180">
        <v>2</v>
      </c>
      <c r="B15" s="181"/>
      <c r="C15" s="181"/>
      <c r="D15" s="188"/>
      <c r="E15" s="182"/>
      <c r="F15" s="183"/>
      <c r="G15" s="183"/>
      <c r="H15" s="183"/>
      <c r="I15" s="185"/>
      <c r="J15" s="183"/>
      <c r="K15" s="183"/>
      <c r="L15" s="183"/>
      <c r="M15" s="185"/>
    </row>
    <row r="16" spans="1:13" ht="31.5" customHeight="1">
      <c r="A16" s="180">
        <v>3</v>
      </c>
      <c r="B16" s="181"/>
      <c r="C16" s="181"/>
      <c r="D16" s="188"/>
      <c r="E16" s="182"/>
      <c r="F16" s="183"/>
      <c r="G16" s="183"/>
      <c r="H16" s="184"/>
      <c r="I16" s="185"/>
      <c r="J16" s="183"/>
      <c r="K16" s="183"/>
      <c r="L16" s="183"/>
      <c r="M16" s="185"/>
    </row>
    <row r="17" spans="1:13" ht="33.75" customHeight="1">
      <c r="A17" s="180">
        <v>4</v>
      </c>
      <c r="B17" s="181"/>
      <c r="C17" s="181"/>
      <c r="D17" s="188"/>
      <c r="E17" s="182"/>
      <c r="F17" s="183"/>
      <c r="G17" s="183"/>
      <c r="H17" s="184"/>
      <c r="I17" s="185"/>
      <c r="J17" s="183"/>
      <c r="K17" s="183"/>
      <c r="L17" s="183"/>
      <c r="M17" s="185"/>
    </row>
    <row r="18" spans="1:13" ht="28.5" customHeight="1">
      <c r="A18" s="180">
        <v>5</v>
      </c>
      <c r="B18" s="181"/>
      <c r="C18" s="181"/>
      <c r="D18" s="188"/>
      <c r="E18" s="182"/>
      <c r="F18" s="183"/>
      <c r="G18" s="183"/>
      <c r="H18" s="184"/>
      <c r="I18" s="185"/>
      <c r="J18" s="183"/>
      <c r="K18" s="183"/>
      <c r="L18" s="183"/>
      <c r="M18" s="185"/>
    </row>
    <row r="19" spans="1:13" ht="38.25" customHeight="1">
      <c r="A19" s="180">
        <v>6</v>
      </c>
      <c r="B19" s="181"/>
      <c r="C19" s="181"/>
      <c r="D19" s="188"/>
      <c r="E19" s="182"/>
      <c r="F19" s="183"/>
      <c r="G19" s="183"/>
      <c r="H19" s="184"/>
      <c r="I19" s="185"/>
      <c r="J19" s="183"/>
      <c r="K19" s="183"/>
      <c r="L19" s="183"/>
      <c r="M19" s="185"/>
    </row>
    <row r="20" spans="1:13" ht="22.5" customHeight="1">
      <c r="A20" s="286" t="s">
        <v>33</v>
      </c>
      <c r="B20" s="287"/>
      <c r="C20" s="287"/>
      <c r="D20" s="288"/>
      <c r="E20" s="186">
        <f>E14+E15+E16+E17+E18++E19</f>
        <v>0</v>
      </c>
      <c r="F20" s="108">
        <f>SUM(F14:F19)</f>
        <v>0</v>
      </c>
      <c r="G20" s="108">
        <f>SUM(G14:G19)</f>
        <v>0</v>
      </c>
      <c r="H20" s="186">
        <f>SUM(H14:H19)</f>
        <v>0</v>
      </c>
      <c r="I20" s="186"/>
      <c r="J20" s="186">
        <f>SUM(J14:J19)</f>
        <v>0</v>
      </c>
      <c r="K20" s="186">
        <f>SUM(K14:K19)</f>
        <v>0</v>
      </c>
      <c r="L20" s="186">
        <f>SUM(L14:L19)</f>
        <v>0</v>
      </c>
      <c r="M20" s="109" t="s">
        <v>34</v>
      </c>
    </row>
    <row r="21" ht="12.75">
      <c r="F21" s="1" t="s">
        <v>258</v>
      </c>
    </row>
    <row r="22" ht="12.75">
      <c r="A22" s="1" t="s">
        <v>35</v>
      </c>
    </row>
    <row r="23" ht="12.75">
      <c r="A23" s="1" t="s">
        <v>36</v>
      </c>
    </row>
    <row r="24" ht="12.75">
      <c r="A24" s="1" t="s">
        <v>37</v>
      </c>
    </row>
    <row r="25" ht="12.75">
      <c r="A25" s="1" t="s">
        <v>38</v>
      </c>
    </row>
    <row r="27" ht="8.25" customHeight="1"/>
    <row r="28" spans="1:13" ht="21.75" customHeight="1">
      <c r="A28" s="269" t="s">
        <v>333</v>
      </c>
      <c r="B28" s="269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</row>
    <row r="29" ht="7.5" customHeight="1" thickBot="1"/>
    <row r="30" spans="1:13" ht="21.75" customHeight="1">
      <c r="A30" s="274"/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6"/>
    </row>
    <row r="31" spans="1:13" ht="21.75" customHeight="1">
      <c r="A31" s="277"/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9"/>
    </row>
    <row r="32" spans="1:13" ht="21.75" customHeight="1">
      <c r="A32" s="277"/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9"/>
    </row>
    <row r="33" spans="1:13" ht="21.75" customHeight="1">
      <c r="A33" s="277"/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9"/>
    </row>
    <row r="34" spans="1:13" ht="21.75" customHeight="1">
      <c r="A34" s="277"/>
      <c r="B34" s="278"/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9"/>
    </row>
    <row r="35" spans="1:13" ht="21.75" customHeight="1">
      <c r="A35" s="277"/>
      <c r="B35" s="278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9"/>
    </row>
    <row r="36" spans="1:13" ht="21.75" customHeight="1">
      <c r="A36" s="277"/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9"/>
    </row>
    <row r="37" spans="1:13" ht="21.75" customHeight="1">
      <c r="A37" s="277"/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9"/>
    </row>
    <row r="38" spans="1:13" ht="21.75" customHeight="1" thickBot="1">
      <c r="A38" s="280"/>
      <c r="B38" s="281"/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2"/>
    </row>
    <row r="41" ht="12.75">
      <c r="D41" s="1" t="s">
        <v>332</v>
      </c>
    </row>
    <row r="42" ht="12.75">
      <c r="D42" s="1" t="s">
        <v>334</v>
      </c>
    </row>
    <row r="44" ht="12.75">
      <c r="D44" s="1" t="s">
        <v>335</v>
      </c>
    </row>
    <row r="45" ht="12.75">
      <c r="D45" s="1" t="s">
        <v>334</v>
      </c>
    </row>
  </sheetData>
  <sheetProtection/>
  <mergeCells count="20">
    <mergeCell ref="L9:L12"/>
    <mergeCell ref="G9:J9"/>
    <mergeCell ref="A30:M38"/>
    <mergeCell ref="A8:A12"/>
    <mergeCell ref="B8:B12"/>
    <mergeCell ref="C8:C12"/>
    <mergeCell ref="D8:D12"/>
    <mergeCell ref="J10:J12"/>
    <mergeCell ref="I10:I12"/>
    <mergeCell ref="A20:D20"/>
    <mergeCell ref="K9:K12"/>
    <mergeCell ref="M2:M5"/>
    <mergeCell ref="A6:M6"/>
    <mergeCell ref="A28:M28"/>
    <mergeCell ref="F8:L8"/>
    <mergeCell ref="H10:H12"/>
    <mergeCell ref="E8:E12"/>
    <mergeCell ref="F9:F12"/>
    <mergeCell ref="G10:G12"/>
    <mergeCell ref="M8:M12"/>
  </mergeCells>
  <printOptions horizontalCentered="1"/>
  <pageMargins left="0.9" right="0.3937007874015748" top="0.43" bottom="0.7874015748031497" header="0.5118110236220472" footer="0.5118110236220472"/>
  <pageSetup fitToHeight="1" fitToWidth="1" horizontalDpi="300" verticalDpi="3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5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4" width="9.875" style="1" customWidth="1"/>
    <col min="5" max="5" width="41.625" style="1" customWidth="1"/>
    <col min="6" max="6" width="22.375" style="1" customWidth="1"/>
    <col min="7" max="16384" width="9.125" style="1" customWidth="1"/>
  </cols>
  <sheetData>
    <row r="2" ht="62.25" customHeight="1">
      <c r="F2" s="145" t="s">
        <v>307</v>
      </c>
    </row>
    <row r="3" spans="1:6" ht="19.5" customHeight="1">
      <c r="A3" s="337" t="s">
        <v>169</v>
      </c>
      <c r="B3" s="337"/>
      <c r="C3" s="337"/>
      <c r="D3" s="337"/>
      <c r="E3" s="337"/>
      <c r="F3" s="337"/>
    </row>
    <row r="4" spans="5:6" ht="19.5" customHeight="1">
      <c r="E4" s="48"/>
      <c r="F4" s="48"/>
    </row>
    <row r="5" ht="19.5" customHeight="1">
      <c r="F5" s="51" t="s">
        <v>13</v>
      </c>
    </row>
    <row r="6" spans="1:6" ht="19.5" customHeight="1">
      <c r="A6" s="5" t="s">
        <v>14</v>
      </c>
      <c r="B6" s="5" t="s">
        <v>0</v>
      </c>
      <c r="C6" s="5" t="s">
        <v>1</v>
      </c>
      <c r="D6" s="5" t="s">
        <v>39</v>
      </c>
      <c r="E6" s="5" t="s">
        <v>170</v>
      </c>
      <c r="F6" s="5" t="s">
        <v>171</v>
      </c>
    </row>
    <row r="7" spans="1:6" ht="7.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164">
        <v>6</v>
      </c>
    </row>
    <row r="8" spans="1:6" ht="30" customHeight="1">
      <c r="A8" s="58">
        <v>1</v>
      </c>
      <c r="B8" s="58">
        <v>921</v>
      </c>
      <c r="C8" s="58">
        <v>92109</v>
      </c>
      <c r="D8" s="58">
        <v>2480</v>
      </c>
      <c r="E8" s="58" t="s">
        <v>308</v>
      </c>
      <c r="F8" s="165">
        <v>167800</v>
      </c>
    </row>
    <row r="9" spans="1:6" ht="30" customHeight="1">
      <c r="A9" s="58">
        <v>2</v>
      </c>
      <c r="B9" s="58">
        <v>921</v>
      </c>
      <c r="C9" s="58">
        <v>92116</v>
      </c>
      <c r="D9" s="58">
        <v>2480</v>
      </c>
      <c r="E9" s="58" t="s">
        <v>309</v>
      </c>
      <c r="F9" s="165">
        <v>18700</v>
      </c>
    </row>
    <row r="10" spans="1:6" ht="30" customHeight="1">
      <c r="A10" s="59"/>
      <c r="B10" s="59"/>
      <c r="C10" s="59"/>
      <c r="D10" s="59"/>
      <c r="E10" s="59"/>
      <c r="F10" s="166"/>
    </row>
    <row r="11" spans="1:6" ht="30" customHeight="1">
      <c r="A11" s="334" t="s">
        <v>33</v>
      </c>
      <c r="B11" s="334"/>
      <c r="C11" s="334"/>
      <c r="D11" s="334"/>
      <c r="E11" s="334"/>
      <c r="F11" s="167">
        <f>F8+F9</f>
        <v>186500</v>
      </c>
    </row>
    <row r="14" spans="1:7" ht="27.75" customHeight="1">
      <c r="A14" s="338" t="s">
        <v>172</v>
      </c>
      <c r="B14" s="338"/>
      <c r="C14" s="338"/>
      <c r="D14" s="338"/>
      <c r="E14" s="338"/>
      <c r="F14" s="338"/>
      <c r="G14" s="60"/>
    </row>
    <row r="15" spans="1:7" ht="14.25">
      <c r="A15" s="57" t="s">
        <v>49</v>
      </c>
      <c r="B15"/>
      <c r="C15"/>
      <c r="D15"/>
      <c r="E15"/>
      <c r="F15"/>
      <c r="G15"/>
    </row>
  </sheetData>
  <sheetProtection/>
  <mergeCells count="3">
    <mergeCell ref="A3:F3"/>
    <mergeCell ref="A11:E11"/>
    <mergeCell ref="A14:F14"/>
  </mergeCells>
  <printOptions horizontalCentered="1"/>
  <pageMargins left="0.5513888888888889" right="0.5118055555555556" top="2.204861111111111" bottom="0.9840277777777778" header="0.5118055555555556" footer="0.5118055555555556"/>
  <pageSetup horizontalDpi="300" verticalDpi="3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30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5.25390625" style="1" customWidth="1"/>
    <col min="2" max="2" width="59.25390625" style="1" customWidth="1"/>
    <col min="3" max="3" width="17.75390625" style="1" customWidth="1"/>
    <col min="4" max="16384" width="9.125" style="1" customWidth="1"/>
  </cols>
  <sheetData>
    <row r="2" spans="3:4" ht="89.25" customHeight="1">
      <c r="C2" s="294" t="s">
        <v>312</v>
      </c>
      <c r="D2" s="294"/>
    </row>
    <row r="3" spans="1:10" ht="19.5" customHeight="1">
      <c r="A3" s="339" t="s">
        <v>175</v>
      </c>
      <c r="B3" s="339"/>
      <c r="C3" s="339"/>
      <c r="D3" s="48"/>
      <c r="E3" s="48"/>
      <c r="F3" s="48"/>
      <c r="G3" s="48"/>
      <c r="H3" s="48"/>
      <c r="I3" s="48"/>
      <c r="J3" s="48"/>
    </row>
    <row r="4" spans="1:7" ht="19.5" customHeight="1">
      <c r="A4" s="339" t="s">
        <v>176</v>
      </c>
      <c r="B4" s="339"/>
      <c r="C4" s="339"/>
      <c r="D4" s="48"/>
      <c r="E4" s="48"/>
      <c r="F4" s="48"/>
      <c r="G4" s="48"/>
    </row>
    <row r="6" ht="12.75">
      <c r="C6" s="4" t="s">
        <v>13</v>
      </c>
    </row>
    <row r="7" spans="1:10" ht="19.5" customHeight="1">
      <c r="A7" s="5" t="s">
        <v>14</v>
      </c>
      <c r="B7" s="5" t="s">
        <v>146</v>
      </c>
      <c r="C7" s="5" t="s">
        <v>177</v>
      </c>
      <c r="D7" s="62"/>
      <c r="E7" s="62"/>
      <c r="F7" s="62"/>
      <c r="G7" s="62"/>
      <c r="H7" s="62"/>
      <c r="I7" s="63"/>
      <c r="J7" s="63"/>
    </row>
    <row r="8" spans="1:10" ht="19.5" customHeight="1">
      <c r="A8" s="55" t="s">
        <v>89</v>
      </c>
      <c r="B8" s="9" t="s">
        <v>178</v>
      </c>
      <c r="C8" s="168">
        <v>120</v>
      </c>
      <c r="D8" s="62"/>
      <c r="E8" s="62"/>
      <c r="F8" s="62"/>
      <c r="G8" s="62"/>
      <c r="H8" s="62"/>
      <c r="I8" s="63"/>
      <c r="J8" s="63"/>
    </row>
    <row r="9" spans="1:10" ht="19.5" customHeight="1">
      <c r="A9" s="55" t="s">
        <v>157</v>
      </c>
      <c r="B9" s="9" t="s">
        <v>179</v>
      </c>
      <c r="C9" s="168">
        <f>C10</f>
        <v>10600</v>
      </c>
      <c r="D9" s="62"/>
      <c r="E9" s="62"/>
      <c r="F9" s="62"/>
      <c r="G9" s="62"/>
      <c r="H9" s="62"/>
      <c r="I9" s="63"/>
      <c r="J9" s="63"/>
    </row>
    <row r="10" spans="1:10" ht="19.5" customHeight="1">
      <c r="A10" s="64" t="s">
        <v>27</v>
      </c>
      <c r="B10" s="65" t="s">
        <v>313</v>
      </c>
      <c r="C10" s="169">
        <v>10600</v>
      </c>
      <c r="D10" s="62"/>
      <c r="E10" s="62"/>
      <c r="F10" s="62"/>
      <c r="G10" s="62"/>
      <c r="H10" s="62"/>
      <c r="I10" s="63"/>
      <c r="J10" s="63"/>
    </row>
    <row r="11" spans="1:10" ht="19.5" customHeight="1">
      <c r="A11" s="66" t="s">
        <v>44</v>
      </c>
      <c r="B11" s="67"/>
      <c r="C11" s="170"/>
      <c r="D11" s="62"/>
      <c r="E11" s="62"/>
      <c r="F11" s="62"/>
      <c r="G11" s="62"/>
      <c r="H11" s="62"/>
      <c r="I11" s="63"/>
      <c r="J11" s="63"/>
    </row>
    <row r="12" spans="1:10" ht="19.5" customHeight="1">
      <c r="A12" s="68" t="s">
        <v>45</v>
      </c>
      <c r="B12" s="69"/>
      <c r="C12" s="171"/>
      <c r="D12" s="62"/>
      <c r="E12" s="62"/>
      <c r="F12" s="62"/>
      <c r="G12" s="62"/>
      <c r="H12" s="62"/>
      <c r="I12" s="63"/>
      <c r="J12" s="63"/>
    </row>
    <row r="13" spans="1:10" ht="19.5" customHeight="1">
      <c r="A13" s="55" t="s">
        <v>158</v>
      </c>
      <c r="B13" s="9" t="s">
        <v>149</v>
      </c>
      <c r="C13" s="168">
        <f>C14</f>
        <v>10500</v>
      </c>
      <c r="D13" s="62"/>
      <c r="E13" s="62"/>
      <c r="F13" s="62"/>
      <c r="G13" s="62"/>
      <c r="H13" s="62"/>
      <c r="I13" s="63"/>
      <c r="J13" s="63"/>
    </row>
    <row r="14" spans="1:10" ht="19.5" customHeight="1">
      <c r="A14" s="70" t="s">
        <v>27</v>
      </c>
      <c r="B14" s="71" t="s">
        <v>10</v>
      </c>
      <c r="C14" s="172">
        <f>C15+C16+C17+C18+C19</f>
        <v>10500</v>
      </c>
      <c r="D14" s="62"/>
      <c r="E14" s="62"/>
      <c r="F14" s="62"/>
      <c r="G14" s="62"/>
      <c r="H14" s="62"/>
      <c r="I14" s="63"/>
      <c r="J14" s="63"/>
    </row>
    <row r="15" spans="1:10" ht="15" customHeight="1">
      <c r="A15" s="66"/>
      <c r="B15" s="67" t="s">
        <v>314</v>
      </c>
      <c r="C15" s="170">
        <v>1000</v>
      </c>
      <c r="D15" s="62"/>
      <c r="E15" s="62"/>
      <c r="F15" s="62"/>
      <c r="G15" s="62"/>
      <c r="H15" s="62"/>
      <c r="I15" s="63"/>
      <c r="J15" s="63"/>
    </row>
    <row r="16" spans="1:10" ht="15" customHeight="1">
      <c r="A16" s="66"/>
      <c r="B16" s="67" t="s">
        <v>315</v>
      </c>
      <c r="C16" s="170">
        <v>2000</v>
      </c>
      <c r="D16" s="62"/>
      <c r="E16" s="62"/>
      <c r="F16" s="62"/>
      <c r="G16" s="62"/>
      <c r="H16" s="62"/>
      <c r="I16" s="63"/>
      <c r="J16" s="63"/>
    </row>
    <row r="17" spans="1:10" ht="19.5" customHeight="1">
      <c r="A17" s="66"/>
      <c r="B17" s="67" t="s">
        <v>316</v>
      </c>
      <c r="C17" s="170">
        <v>6300</v>
      </c>
      <c r="D17" s="62"/>
      <c r="E17" s="62"/>
      <c r="F17" s="62"/>
      <c r="G17" s="62"/>
      <c r="H17" s="62"/>
      <c r="I17" s="63"/>
      <c r="J17" s="63"/>
    </row>
    <row r="18" spans="1:10" ht="15">
      <c r="A18" s="66"/>
      <c r="B18" s="72" t="s">
        <v>317</v>
      </c>
      <c r="C18" s="170">
        <v>800</v>
      </c>
      <c r="D18" s="62"/>
      <c r="E18" s="62"/>
      <c r="F18" s="62"/>
      <c r="G18" s="62"/>
      <c r="H18" s="62"/>
      <c r="I18" s="63"/>
      <c r="J18" s="63"/>
    </row>
    <row r="19" spans="1:10" ht="15" customHeight="1">
      <c r="A19" s="68"/>
      <c r="B19" s="73" t="s">
        <v>318</v>
      </c>
      <c r="C19" s="171">
        <v>400</v>
      </c>
      <c r="D19" s="62"/>
      <c r="E19" s="62"/>
      <c r="F19" s="62"/>
      <c r="G19" s="62"/>
      <c r="H19" s="62"/>
      <c r="I19" s="63"/>
      <c r="J19" s="63"/>
    </row>
    <row r="20" spans="1:10" ht="19.5" customHeight="1">
      <c r="A20" s="55" t="s">
        <v>180</v>
      </c>
      <c r="B20" s="9" t="s">
        <v>181</v>
      </c>
      <c r="C20" s="168">
        <f>C8+C9-C13</f>
        <v>220</v>
      </c>
      <c r="D20" s="62"/>
      <c r="E20" s="62"/>
      <c r="F20" s="62"/>
      <c r="G20" s="62"/>
      <c r="H20" s="62"/>
      <c r="I20" s="63"/>
      <c r="J20" s="63"/>
    </row>
    <row r="21" spans="1:10" ht="15">
      <c r="A21" s="62"/>
      <c r="B21" s="62"/>
      <c r="C21" s="62"/>
      <c r="D21" s="62"/>
      <c r="E21" s="62"/>
      <c r="F21" s="62"/>
      <c r="G21" s="62"/>
      <c r="H21" s="62"/>
      <c r="I21" s="63"/>
      <c r="J21" s="63"/>
    </row>
    <row r="22" spans="1:10" ht="15">
      <c r="A22" s="62"/>
      <c r="B22" s="62"/>
      <c r="C22" s="62"/>
      <c r="D22" s="62"/>
      <c r="E22" s="62"/>
      <c r="F22" s="62"/>
      <c r="G22" s="62"/>
      <c r="H22" s="62"/>
      <c r="I22" s="63"/>
      <c r="J22" s="63"/>
    </row>
    <row r="23" spans="1:10" ht="15">
      <c r="A23" s="62"/>
      <c r="B23" s="62"/>
      <c r="C23" s="62"/>
      <c r="D23" s="62"/>
      <c r="E23" s="62"/>
      <c r="F23" s="62"/>
      <c r="G23" s="62"/>
      <c r="H23" s="62"/>
      <c r="I23" s="63"/>
      <c r="J23" s="63"/>
    </row>
    <row r="24" spans="1:10" ht="15">
      <c r="A24" s="62"/>
      <c r="B24" s="62"/>
      <c r="C24" s="62"/>
      <c r="D24" s="62"/>
      <c r="E24" s="62"/>
      <c r="F24" s="62"/>
      <c r="G24" s="62"/>
      <c r="H24" s="62"/>
      <c r="I24" s="63"/>
      <c r="J24" s="63"/>
    </row>
    <row r="25" spans="1:10" ht="15">
      <c r="A25" s="62"/>
      <c r="B25" s="62"/>
      <c r="C25" s="62"/>
      <c r="D25" s="62"/>
      <c r="E25" s="62"/>
      <c r="F25" s="62"/>
      <c r="G25" s="62"/>
      <c r="H25" s="62"/>
      <c r="I25" s="63"/>
      <c r="J25" s="63"/>
    </row>
    <row r="26" spans="1:10" ht="15">
      <c r="A26" s="62"/>
      <c r="B26" s="62"/>
      <c r="C26" s="62"/>
      <c r="D26" s="62"/>
      <c r="E26" s="62"/>
      <c r="F26" s="62"/>
      <c r="G26" s="62"/>
      <c r="H26" s="62"/>
      <c r="I26" s="63"/>
      <c r="J26" s="63"/>
    </row>
    <row r="27" spans="1:10" ht="15">
      <c r="A27" s="63"/>
      <c r="B27" s="63"/>
      <c r="C27" s="63"/>
      <c r="D27" s="63"/>
      <c r="E27" s="63"/>
      <c r="F27" s="63"/>
      <c r="G27" s="63"/>
      <c r="H27" s="63"/>
      <c r="I27" s="63"/>
      <c r="J27" s="63"/>
    </row>
    <row r="28" spans="1:10" ht="15">
      <c r="A28" s="63"/>
      <c r="B28" s="63"/>
      <c r="C28" s="63"/>
      <c r="D28" s="63"/>
      <c r="E28" s="63"/>
      <c r="F28" s="63"/>
      <c r="G28" s="63"/>
      <c r="H28" s="63"/>
      <c r="I28" s="63"/>
      <c r="J28" s="63"/>
    </row>
    <row r="29" spans="1:10" ht="15">
      <c r="A29" s="63"/>
      <c r="B29" s="63"/>
      <c r="C29" s="63"/>
      <c r="D29" s="63"/>
      <c r="E29" s="63"/>
      <c r="F29" s="63"/>
      <c r="G29" s="63"/>
      <c r="H29" s="63"/>
      <c r="I29" s="63"/>
      <c r="J29" s="63"/>
    </row>
    <row r="30" spans="1:10" ht="15">
      <c r="A30" s="63"/>
      <c r="B30" s="63"/>
      <c r="C30" s="63"/>
      <c r="D30" s="63"/>
      <c r="E30" s="63"/>
      <c r="F30" s="63"/>
      <c r="G30" s="63"/>
      <c r="H30" s="63"/>
      <c r="I30" s="63"/>
      <c r="J30" s="63"/>
    </row>
  </sheetData>
  <sheetProtection/>
  <mergeCells count="3">
    <mergeCell ref="A3:C3"/>
    <mergeCell ref="A4:C4"/>
    <mergeCell ref="C2:D2"/>
  </mergeCells>
  <printOptions horizontalCentered="1"/>
  <pageMargins left="0.5902777777777778" right="0.5902777777777778" top="1.8895833333333334" bottom="0.5902777777777778" header="0.5118055555555556" footer="0.5118055555555556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16"/>
  <sheetViews>
    <sheetView zoomScalePageLayoutView="0" workbookViewId="0" topLeftCell="A1">
      <selection activeCell="I4" sqref="I4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31.375" style="0" customWidth="1"/>
    <col min="6" max="6" width="23.25390625" style="0" customWidth="1"/>
  </cols>
  <sheetData>
    <row r="2" spans="6:10" ht="85.5" customHeight="1">
      <c r="F2" s="223" t="s">
        <v>329</v>
      </c>
      <c r="G2" s="222"/>
      <c r="I2" s="146"/>
      <c r="J2" s="146"/>
    </row>
    <row r="4" spans="1:6" ht="48.75" customHeight="1">
      <c r="A4" s="329" t="s">
        <v>173</v>
      </c>
      <c r="B4" s="329"/>
      <c r="C4" s="329"/>
      <c r="D4" s="329"/>
      <c r="E4" s="329"/>
      <c r="F4" s="329"/>
    </row>
    <row r="5" spans="5:6" ht="19.5" customHeight="1">
      <c r="E5" s="48"/>
      <c r="F5" s="48"/>
    </row>
    <row r="6" spans="5:6" ht="19.5" customHeight="1">
      <c r="E6" s="1"/>
      <c r="F6" s="4" t="s">
        <v>13</v>
      </c>
    </row>
    <row r="7" spans="1:6" ht="19.5" customHeight="1">
      <c r="A7" s="5" t="s">
        <v>14</v>
      </c>
      <c r="B7" s="5" t="s">
        <v>0</v>
      </c>
      <c r="C7" s="5" t="s">
        <v>1</v>
      </c>
      <c r="D7" s="5" t="s">
        <v>8</v>
      </c>
      <c r="E7" s="5" t="s">
        <v>174</v>
      </c>
      <c r="F7" s="5" t="s">
        <v>171</v>
      </c>
    </row>
    <row r="8" spans="1:6" s="61" customFormat="1" ht="7.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</row>
    <row r="9" spans="1:6" ht="49.5" customHeight="1">
      <c r="A9" s="52">
        <v>1</v>
      </c>
      <c r="B9" s="52">
        <v>852</v>
      </c>
      <c r="C9" s="52">
        <v>85228</v>
      </c>
      <c r="D9" s="52">
        <v>2830</v>
      </c>
      <c r="E9" s="221" t="s">
        <v>319</v>
      </c>
      <c r="F9" s="173">
        <v>10000</v>
      </c>
    </row>
    <row r="10" spans="1:6" ht="30" customHeight="1">
      <c r="A10" s="53"/>
      <c r="B10" s="53"/>
      <c r="C10" s="53"/>
      <c r="D10" s="53"/>
      <c r="E10" s="53"/>
      <c r="F10" s="174"/>
    </row>
    <row r="11" spans="1:6" ht="30" customHeight="1">
      <c r="A11" s="53"/>
      <c r="B11" s="53"/>
      <c r="C11" s="53"/>
      <c r="D11" s="53"/>
      <c r="E11" s="53"/>
      <c r="F11" s="174"/>
    </row>
    <row r="12" spans="1:6" ht="30" customHeight="1">
      <c r="A12" s="54"/>
      <c r="B12" s="54"/>
      <c r="C12" s="54"/>
      <c r="D12" s="54"/>
      <c r="E12" s="54"/>
      <c r="F12" s="175"/>
    </row>
    <row r="13" spans="1:6" ht="30" customHeight="1">
      <c r="A13" s="334" t="s">
        <v>33</v>
      </c>
      <c r="B13" s="334"/>
      <c r="C13" s="334"/>
      <c r="D13" s="334"/>
      <c r="E13" s="334"/>
      <c r="F13" s="149">
        <v>10000</v>
      </c>
    </row>
    <row r="16" ht="14.25">
      <c r="A16" s="57" t="s">
        <v>168</v>
      </c>
    </row>
  </sheetData>
  <sheetProtection/>
  <mergeCells count="2">
    <mergeCell ref="A4:F4"/>
    <mergeCell ref="A13:E13"/>
  </mergeCells>
  <printOptions horizontalCentered="1"/>
  <pageMargins left="0.89" right="0.27" top="0.95" bottom="0.9840277777777778" header="0.5118055555555556" footer="0.5118055555555556"/>
  <pageSetup horizontalDpi="300" verticalDpi="300" orientation="portrait" paperSize="9" scale="95" r:id="rId1"/>
  <headerFooter alignWithMargins="0">
    <oddHeader>&amp;R&amp;9
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5.25390625" style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339" t="s">
        <v>182</v>
      </c>
      <c r="B1" s="339"/>
      <c r="C1" s="339"/>
      <c r="D1" s="48"/>
      <c r="E1" s="48"/>
      <c r="F1" s="48"/>
      <c r="G1" s="48"/>
      <c r="H1" s="48"/>
      <c r="I1" s="48"/>
      <c r="J1" s="48"/>
    </row>
    <row r="2" spans="1:7" ht="19.5" customHeight="1">
      <c r="A2" s="339" t="s">
        <v>183</v>
      </c>
      <c r="B2" s="339"/>
      <c r="C2" s="339"/>
      <c r="D2" s="48"/>
      <c r="E2" s="48"/>
      <c r="F2" s="48"/>
      <c r="G2" s="48"/>
    </row>
    <row r="4" ht="12.75">
      <c r="C4" s="4" t="s">
        <v>13</v>
      </c>
    </row>
    <row r="5" spans="1:10" ht="19.5" customHeight="1">
      <c r="A5" s="5" t="s">
        <v>14</v>
      </c>
      <c r="B5" s="5" t="s">
        <v>146</v>
      </c>
      <c r="C5" s="5" t="s">
        <v>177</v>
      </c>
      <c r="D5" s="62"/>
      <c r="E5" s="62"/>
      <c r="F5" s="62"/>
      <c r="G5" s="62"/>
      <c r="H5" s="62"/>
      <c r="I5" s="63"/>
      <c r="J5" s="63"/>
    </row>
    <row r="6" spans="1:10" ht="19.5" customHeight="1">
      <c r="A6" s="55" t="s">
        <v>89</v>
      </c>
      <c r="B6" s="9" t="s">
        <v>178</v>
      </c>
      <c r="C6" s="55"/>
      <c r="D6" s="62"/>
      <c r="E6" s="62"/>
      <c r="F6" s="62"/>
      <c r="G6" s="62"/>
      <c r="H6" s="62"/>
      <c r="I6" s="63"/>
      <c r="J6" s="63"/>
    </row>
    <row r="7" spans="1:10" ht="19.5" customHeight="1">
      <c r="A7" s="55" t="s">
        <v>157</v>
      </c>
      <c r="B7" s="9" t="s">
        <v>179</v>
      </c>
      <c r="C7" s="55"/>
      <c r="D7" s="62"/>
      <c r="E7" s="62"/>
      <c r="F7" s="62"/>
      <c r="G7" s="62"/>
      <c r="H7" s="62"/>
      <c r="I7" s="63"/>
      <c r="J7" s="63"/>
    </row>
    <row r="8" spans="1:10" ht="19.5" customHeight="1">
      <c r="A8" s="64" t="s">
        <v>27</v>
      </c>
      <c r="B8" s="65"/>
      <c r="C8" s="64"/>
      <c r="D8" s="62"/>
      <c r="E8" s="62"/>
      <c r="F8" s="62"/>
      <c r="G8" s="62"/>
      <c r="H8" s="62"/>
      <c r="I8" s="63"/>
      <c r="J8" s="63"/>
    </row>
    <row r="9" spans="1:10" ht="19.5" customHeight="1">
      <c r="A9" s="66" t="s">
        <v>44</v>
      </c>
      <c r="B9" s="67"/>
      <c r="C9" s="66"/>
      <c r="D9" s="62"/>
      <c r="E9" s="62"/>
      <c r="F9" s="62"/>
      <c r="G9" s="62"/>
      <c r="H9" s="62"/>
      <c r="I9" s="63"/>
      <c r="J9" s="63"/>
    </row>
    <row r="10" spans="1:10" ht="19.5" customHeight="1">
      <c r="A10" s="68" t="s">
        <v>45</v>
      </c>
      <c r="B10" s="69"/>
      <c r="C10" s="68"/>
      <c r="D10" s="62"/>
      <c r="E10" s="62"/>
      <c r="F10" s="62"/>
      <c r="G10" s="62"/>
      <c r="H10" s="62"/>
      <c r="I10" s="63"/>
      <c r="J10" s="63"/>
    </row>
    <row r="11" spans="1:10" ht="19.5" customHeight="1">
      <c r="A11" s="55" t="s">
        <v>158</v>
      </c>
      <c r="B11" s="9" t="s">
        <v>149</v>
      </c>
      <c r="C11" s="55"/>
      <c r="D11" s="62"/>
      <c r="E11" s="62"/>
      <c r="F11" s="62"/>
      <c r="G11" s="62"/>
      <c r="H11" s="62"/>
      <c r="I11" s="63"/>
      <c r="J11" s="63"/>
    </row>
    <row r="12" spans="1:10" ht="19.5" customHeight="1">
      <c r="A12" s="70" t="s">
        <v>27</v>
      </c>
      <c r="B12" s="71" t="s">
        <v>10</v>
      </c>
      <c r="C12" s="70"/>
      <c r="D12" s="62"/>
      <c r="E12" s="62"/>
      <c r="F12" s="62"/>
      <c r="G12" s="62"/>
      <c r="H12" s="62"/>
      <c r="I12" s="63"/>
      <c r="J12" s="63"/>
    </row>
    <row r="13" spans="1:10" ht="15" customHeight="1">
      <c r="A13" s="66"/>
      <c r="B13" s="67"/>
      <c r="C13" s="66"/>
      <c r="D13" s="62"/>
      <c r="E13" s="62"/>
      <c r="F13" s="62"/>
      <c r="G13" s="62"/>
      <c r="H13" s="62"/>
      <c r="I13" s="63"/>
      <c r="J13" s="63"/>
    </row>
    <row r="14" spans="1:10" ht="15" customHeight="1">
      <c r="A14" s="66"/>
      <c r="B14" s="67"/>
      <c r="C14" s="66"/>
      <c r="D14" s="62"/>
      <c r="E14" s="62"/>
      <c r="F14" s="62"/>
      <c r="G14" s="62"/>
      <c r="H14" s="62"/>
      <c r="I14" s="63"/>
      <c r="J14" s="63"/>
    </row>
    <row r="15" spans="1:10" ht="19.5" customHeight="1">
      <c r="A15" s="66" t="s">
        <v>44</v>
      </c>
      <c r="B15" s="67" t="s">
        <v>12</v>
      </c>
      <c r="C15" s="66"/>
      <c r="D15" s="62"/>
      <c r="E15" s="62"/>
      <c r="F15" s="62"/>
      <c r="G15" s="62"/>
      <c r="H15" s="62"/>
      <c r="I15" s="63"/>
      <c r="J15" s="63"/>
    </row>
    <row r="16" spans="1:10" ht="15">
      <c r="A16" s="66"/>
      <c r="B16" s="72"/>
      <c r="C16" s="66"/>
      <c r="D16" s="62"/>
      <c r="E16" s="62"/>
      <c r="F16" s="62"/>
      <c r="G16" s="62"/>
      <c r="H16" s="62"/>
      <c r="I16" s="63"/>
      <c r="J16" s="63"/>
    </row>
    <row r="17" spans="1:10" ht="15" customHeight="1">
      <c r="A17" s="68"/>
      <c r="B17" s="73"/>
      <c r="C17" s="68"/>
      <c r="D17" s="62"/>
      <c r="E17" s="62"/>
      <c r="F17" s="62"/>
      <c r="G17" s="62"/>
      <c r="H17" s="62"/>
      <c r="I17" s="63"/>
      <c r="J17" s="63"/>
    </row>
    <row r="18" spans="1:10" ht="19.5" customHeight="1">
      <c r="A18" s="55" t="s">
        <v>180</v>
      </c>
      <c r="B18" s="9" t="s">
        <v>181</v>
      </c>
      <c r="C18" s="55"/>
      <c r="D18" s="62"/>
      <c r="E18" s="62"/>
      <c r="F18" s="62"/>
      <c r="G18" s="62"/>
      <c r="H18" s="62"/>
      <c r="I18" s="63"/>
      <c r="J18" s="63"/>
    </row>
    <row r="19" spans="1:10" ht="15">
      <c r="A19" s="62"/>
      <c r="B19" s="62"/>
      <c r="C19" s="62"/>
      <c r="D19" s="62"/>
      <c r="E19" s="62"/>
      <c r="F19" s="62"/>
      <c r="G19" s="62"/>
      <c r="H19" s="62"/>
      <c r="I19" s="63"/>
      <c r="J19" s="63"/>
    </row>
    <row r="20" spans="1:10" ht="15">
      <c r="A20" s="62"/>
      <c r="B20" s="62"/>
      <c r="C20" s="62"/>
      <c r="D20" s="62"/>
      <c r="E20" s="62"/>
      <c r="F20" s="62"/>
      <c r="G20" s="62"/>
      <c r="H20" s="62"/>
      <c r="I20" s="63"/>
      <c r="J20" s="63"/>
    </row>
    <row r="21" spans="1:10" ht="15">
      <c r="A21" s="340" t="s">
        <v>184</v>
      </c>
      <c r="B21" s="340"/>
      <c r="C21" s="340"/>
      <c r="D21" s="62"/>
      <c r="E21" s="62"/>
      <c r="F21" s="62"/>
      <c r="G21" s="62"/>
      <c r="H21" s="62"/>
      <c r="I21" s="63"/>
      <c r="J21" s="63"/>
    </row>
    <row r="22" spans="1:10" ht="15">
      <c r="A22" s="62"/>
      <c r="B22" s="62"/>
      <c r="C22" s="62"/>
      <c r="D22" s="62"/>
      <c r="E22" s="62"/>
      <c r="F22" s="62"/>
      <c r="G22" s="62"/>
      <c r="H22" s="62"/>
      <c r="I22" s="63"/>
      <c r="J22" s="63"/>
    </row>
    <row r="23" spans="1:10" ht="15">
      <c r="A23" s="62"/>
      <c r="B23" s="62"/>
      <c r="C23" s="62"/>
      <c r="D23" s="62"/>
      <c r="E23" s="62"/>
      <c r="F23" s="62"/>
      <c r="G23" s="62"/>
      <c r="H23" s="62"/>
      <c r="I23" s="63"/>
      <c r="J23" s="63"/>
    </row>
    <row r="24" spans="1:10" ht="15">
      <c r="A24" s="62"/>
      <c r="B24" s="62"/>
      <c r="C24" s="62"/>
      <c r="D24" s="62"/>
      <c r="E24" s="62"/>
      <c r="F24" s="62"/>
      <c r="G24" s="62"/>
      <c r="H24" s="62"/>
      <c r="I24" s="63"/>
      <c r="J24" s="63"/>
    </row>
    <row r="25" spans="1:10" ht="15">
      <c r="A25" s="63"/>
      <c r="B25" s="63"/>
      <c r="C25" s="63"/>
      <c r="D25" s="63"/>
      <c r="E25" s="63"/>
      <c r="F25" s="63"/>
      <c r="G25" s="63"/>
      <c r="H25" s="63"/>
      <c r="I25" s="63"/>
      <c r="J25" s="63"/>
    </row>
    <row r="26" spans="1:10" ht="15">
      <c r="A26" s="63"/>
      <c r="B26" s="63"/>
      <c r="C26" s="63"/>
      <c r="D26" s="63"/>
      <c r="E26" s="63"/>
      <c r="F26" s="63"/>
      <c r="G26" s="63"/>
      <c r="H26" s="63"/>
      <c r="I26" s="63"/>
      <c r="J26" s="63"/>
    </row>
    <row r="27" spans="1:10" ht="15">
      <c r="A27" s="63"/>
      <c r="B27" s="63"/>
      <c r="C27" s="63"/>
      <c r="D27" s="63"/>
      <c r="E27" s="63"/>
      <c r="F27" s="63"/>
      <c r="G27" s="63"/>
      <c r="H27" s="63"/>
      <c r="I27" s="63"/>
      <c r="J27" s="63"/>
    </row>
    <row r="28" spans="1:10" ht="15">
      <c r="A28" s="63"/>
      <c r="B28" s="63"/>
      <c r="C28" s="63"/>
      <c r="D28" s="63"/>
      <c r="E28" s="63"/>
      <c r="F28" s="63"/>
      <c r="G28" s="63"/>
      <c r="H28" s="63"/>
      <c r="I28" s="63"/>
      <c r="J28" s="63"/>
    </row>
  </sheetData>
  <sheetProtection/>
  <mergeCells count="3">
    <mergeCell ref="A1:C1"/>
    <mergeCell ref="A2:C2"/>
    <mergeCell ref="A21:C21"/>
  </mergeCells>
  <printOptions horizontalCentered="1"/>
  <pageMargins left="0.5902777777777778" right="0.5902777777777778" top="1.8895833333333334" bottom="0.5902777777777778" header="0.5118055555555556" footer="0.5118055555555556"/>
  <pageSetup horizontalDpi="300" verticalDpi="3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375" style="0" customWidth="1"/>
    <col min="3" max="4" width="10.125" style="0" customWidth="1"/>
    <col min="5" max="5" width="43.625" style="0" customWidth="1"/>
    <col min="6" max="6" width="15.125" style="0" customWidth="1"/>
  </cols>
  <sheetData>
    <row r="1" spans="1:6" ht="18">
      <c r="A1" s="339" t="s">
        <v>185</v>
      </c>
      <c r="B1" s="339"/>
      <c r="C1" s="339"/>
      <c r="D1" s="339"/>
      <c r="E1" s="339"/>
      <c r="F1" s="339"/>
    </row>
    <row r="2" spans="1:6" ht="15" customHeight="1">
      <c r="A2" s="48"/>
      <c r="B2" s="48"/>
      <c r="C2" s="48"/>
      <c r="D2" s="48"/>
      <c r="E2" s="48"/>
      <c r="F2" s="48"/>
    </row>
    <row r="3" spans="1:6" ht="12.75">
      <c r="A3" s="1"/>
      <c r="B3" s="1"/>
      <c r="C3" s="1"/>
      <c r="D3" s="1"/>
      <c r="E3" s="1"/>
      <c r="F3" s="14" t="s">
        <v>13</v>
      </c>
    </row>
    <row r="4" spans="1:6" s="75" customFormat="1" ht="19.5" customHeight="1">
      <c r="A4" s="74" t="s">
        <v>14</v>
      </c>
      <c r="B4" s="74" t="s">
        <v>0</v>
      </c>
      <c r="C4" s="74" t="s">
        <v>1</v>
      </c>
      <c r="D4" s="74" t="s">
        <v>8</v>
      </c>
      <c r="E4" s="74" t="s">
        <v>186</v>
      </c>
      <c r="F4" s="74" t="s">
        <v>82</v>
      </c>
    </row>
    <row r="5" spans="1:6" ht="7.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</row>
    <row r="6" spans="1:6" ht="30" customHeight="1">
      <c r="A6" s="43"/>
      <c r="B6" s="43"/>
      <c r="C6" s="43"/>
      <c r="D6" s="43"/>
      <c r="E6" s="43"/>
      <c r="F6" s="43"/>
    </row>
    <row r="7" spans="1:6" ht="30" customHeight="1">
      <c r="A7" s="44"/>
      <c r="B7" s="44"/>
      <c r="C7" s="44"/>
      <c r="D7" s="44"/>
      <c r="E7" s="44"/>
      <c r="F7" s="44"/>
    </row>
    <row r="8" spans="1:6" ht="30" customHeight="1">
      <c r="A8" s="44"/>
      <c r="B8" s="44"/>
      <c r="C8" s="44"/>
      <c r="D8" s="44"/>
      <c r="E8" s="44"/>
      <c r="F8" s="44"/>
    </row>
    <row r="9" spans="1:6" ht="30" customHeight="1">
      <c r="A9" s="44"/>
      <c r="B9" s="44"/>
      <c r="C9" s="44"/>
      <c r="D9" s="44"/>
      <c r="E9" s="44"/>
      <c r="F9" s="44"/>
    </row>
    <row r="10" spans="1:6" ht="30" customHeight="1">
      <c r="A10" s="45"/>
      <c r="B10" s="45"/>
      <c r="C10" s="45"/>
      <c r="D10" s="45"/>
      <c r="E10" s="45"/>
      <c r="F10" s="45"/>
    </row>
    <row r="11" spans="1:6" ht="19.5" customHeight="1">
      <c r="A11" s="331" t="s">
        <v>33</v>
      </c>
      <c r="B11" s="331"/>
      <c r="C11" s="331"/>
      <c r="D11" s="331"/>
      <c r="E11" s="331"/>
      <c r="F11" s="11"/>
    </row>
    <row r="14" ht="14.25">
      <c r="A14" s="57" t="s">
        <v>168</v>
      </c>
    </row>
  </sheetData>
  <sheetProtection/>
  <mergeCells count="2">
    <mergeCell ref="A1:F1"/>
    <mergeCell ref="A11:E11"/>
  </mergeCells>
  <printOptions horizontalCentered="1"/>
  <pageMargins left="0.7875" right="0.5902777777777778" top="2.204861111111111" bottom="0.9840277777777778" header="0.5118055555555556" footer="0.5118055555555556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.25390625" style="1" customWidth="1"/>
    <col min="2" max="2" width="22.25390625" style="42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329" t="s">
        <v>187</v>
      </c>
      <c r="B1" s="329"/>
      <c r="C1" s="329"/>
      <c r="D1" s="329"/>
      <c r="E1" s="329"/>
      <c r="F1" s="329"/>
    </row>
    <row r="2" spans="1:6" ht="65.25" customHeight="1">
      <c r="A2" s="5" t="s">
        <v>14</v>
      </c>
      <c r="B2" s="5" t="s">
        <v>188</v>
      </c>
      <c r="C2" s="5" t="s">
        <v>189</v>
      </c>
      <c r="D2" s="6" t="s">
        <v>190</v>
      </c>
      <c r="E2" s="6" t="s">
        <v>191</v>
      </c>
      <c r="F2" s="6" t="s">
        <v>192</v>
      </c>
    </row>
    <row r="3" spans="1:6" ht="9" customHeight="1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</row>
    <row r="4" spans="1:6" s="77" customFormat="1" ht="47.25" customHeight="1">
      <c r="A4" s="342" t="s">
        <v>27</v>
      </c>
      <c r="B4" s="343" t="s">
        <v>193</v>
      </c>
      <c r="C4" s="343" t="s">
        <v>194</v>
      </c>
      <c r="D4" s="343" t="s">
        <v>195</v>
      </c>
      <c r="E4" s="341" t="s">
        <v>196</v>
      </c>
      <c r="F4" s="76" t="s">
        <v>197</v>
      </c>
    </row>
    <row r="5" spans="1:6" s="77" customFormat="1" ht="47.25" customHeight="1">
      <c r="A5" s="342"/>
      <c r="B5" s="343"/>
      <c r="C5" s="343"/>
      <c r="D5" s="343"/>
      <c r="E5" s="341"/>
      <c r="F5" s="78" t="s">
        <v>198</v>
      </c>
    </row>
    <row r="6" spans="1:7" s="77" customFormat="1" ht="47.25" customHeight="1">
      <c r="A6" s="342"/>
      <c r="B6" s="343"/>
      <c r="C6" s="343"/>
      <c r="D6" s="343"/>
      <c r="E6" s="341"/>
      <c r="F6" s="78" t="s">
        <v>199</v>
      </c>
      <c r="G6" s="77" t="s">
        <v>200</v>
      </c>
    </row>
    <row r="7" spans="1:6" s="77" customFormat="1" ht="47.25" customHeight="1">
      <c r="A7" s="342" t="s">
        <v>44</v>
      </c>
      <c r="B7" s="343" t="s">
        <v>201</v>
      </c>
      <c r="C7" s="343" t="s">
        <v>202</v>
      </c>
      <c r="D7" s="343" t="s">
        <v>195</v>
      </c>
      <c r="E7" s="341" t="s">
        <v>196</v>
      </c>
      <c r="F7" s="76" t="s">
        <v>197</v>
      </c>
    </row>
    <row r="8" spans="1:6" s="77" customFormat="1" ht="47.25" customHeight="1">
      <c r="A8" s="342"/>
      <c r="B8" s="343"/>
      <c r="C8" s="343"/>
      <c r="D8" s="343"/>
      <c r="E8" s="341"/>
      <c r="F8" s="78" t="s">
        <v>198</v>
      </c>
    </row>
    <row r="9" spans="1:6" s="77" customFormat="1" ht="47.25" customHeight="1">
      <c r="A9" s="342"/>
      <c r="B9" s="343"/>
      <c r="C9" s="343"/>
      <c r="D9" s="343"/>
      <c r="E9" s="341"/>
      <c r="F9" s="78" t="s">
        <v>199</v>
      </c>
    </row>
    <row r="10" spans="1:6" ht="20.25" customHeight="1">
      <c r="A10" s="79" t="s">
        <v>45</v>
      </c>
      <c r="B10" s="79"/>
      <c r="C10" s="11"/>
      <c r="D10" s="11"/>
      <c r="E10" s="11"/>
      <c r="F10" s="11"/>
    </row>
    <row r="11" spans="1:6" ht="20.25" customHeight="1">
      <c r="A11" s="79" t="s">
        <v>46</v>
      </c>
      <c r="B11" s="79"/>
      <c r="C11" s="11"/>
      <c r="D11" s="11"/>
      <c r="E11" s="11"/>
      <c r="F11" s="11"/>
    </row>
  </sheetData>
  <sheetProtection/>
  <mergeCells count="11">
    <mergeCell ref="E4:E6"/>
    <mergeCell ref="E7:E9"/>
    <mergeCell ref="A7:A9"/>
    <mergeCell ref="B7:B9"/>
    <mergeCell ref="C7:C9"/>
    <mergeCell ref="D7:D9"/>
    <mergeCell ref="A1:F1"/>
    <mergeCell ref="A4:A6"/>
    <mergeCell ref="B4:B6"/>
    <mergeCell ref="C4:C6"/>
    <mergeCell ref="D4:D6"/>
  </mergeCells>
  <printOptions horizontalCentered="1"/>
  <pageMargins left="0.5701388888888889" right="0.39375" top="1.220138888888889" bottom="0.39375" header="0.5118055555555556" footer="0.5118055555555556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G32"/>
  <sheetViews>
    <sheetView zoomScalePageLayoutView="0" workbookViewId="0" topLeftCell="A1">
      <selection activeCell="B35" sqref="B35"/>
    </sheetView>
  </sheetViews>
  <sheetFormatPr defaultColWidth="9.00390625" defaultRowHeight="12.75"/>
  <cols>
    <col min="1" max="1" width="4.75390625" style="0" customWidth="1"/>
    <col min="2" max="2" width="42.75390625" style="0" customWidth="1"/>
    <col min="3" max="3" width="15.625" style="0" customWidth="1"/>
    <col min="4" max="7" width="15.75390625" style="0" customWidth="1"/>
  </cols>
  <sheetData>
    <row r="2" spans="5:7" ht="61.5" customHeight="1">
      <c r="E2" s="327" t="s">
        <v>320</v>
      </c>
      <c r="F2" s="327"/>
      <c r="G2" s="190"/>
    </row>
    <row r="3" spans="1:7" ht="18">
      <c r="A3" s="339" t="s">
        <v>203</v>
      </c>
      <c r="B3" s="339"/>
      <c r="C3" s="339"/>
      <c r="D3" s="339"/>
      <c r="E3" s="339"/>
      <c r="F3" s="339"/>
      <c r="G3" s="191"/>
    </row>
    <row r="4" spans="1:7" ht="18">
      <c r="A4" s="48"/>
      <c r="B4" s="48"/>
      <c r="C4" s="48"/>
      <c r="D4" s="48"/>
      <c r="E4" s="48"/>
      <c r="F4" s="48"/>
      <c r="G4" s="48"/>
    </row>
    <row r="5" spans="2:7" ht="13.5" thickBot="1">
      <c r="B5" s="1"/>
      <c r="C5" s="1"/>
      <c r="D5" s="1"/>
      <c r="E5" s="1"/>
      <c r="F5" s="4" t="s">
        <v>13</v>
      </c>
      <c r="G5" s="4"/>
    </row>
    <row r="6" spans="1:7" ht="15.75" customHeight="1" thickBot="1">
      <c r="A6" s="80"/>
      <c r="B6" s="15"/>
      <c r="C6" s="224" t="s">
        <v>83</v>
      </c>
      <c r="D6" s="243" t="s">
        <v>204</v>
      </c>
      <c r="E6" s="244"/>
      <c r="F6" s="245"/>
      <c r="G6" s="230"/>
    </row>
    <row r="7" spans="1:7" ht="15.75" customHeight="1">
      <c r="A7" s="81"/>
      <c r="B7" s="17" t="s">
        <v>205</v>
      </c>
      <c r="C7" s="225" t="s">
        <v>206</v>
      </c>
      <c r="D7" s="231"/>
      <c r="E7" s="81"/>
      <c r="F7" s="81"/>
      <c r="G7" s="232"/>
    </row>
    <row r="8" spans="1:7" ht="15.75" customHeight="1">
      <c r="A8" s="17" t="s">
        <v>80</v>
      </c>
      <c r="B8" s="17" t="s">
        <v>207</v>
      </c>
      <c r="C8" s="225" t="s">
        <v>208</v>
      </c>
      <c r="D8" s="233">
        <v>2008</v>
      </c>
      <c r="E8" s="17">
        <v>2009</v>
      </c>
      <c r="F8" s="17">
        <v>2010</v>
      </c>
      <c r="G8" s="234">
        <v>2011</v>
      </c>
    </row>
    <row r="9" spans="1:7" ht="15.75" customHeight="1">
      <c r="A9" s="81"/>
      <c r="B9" s="82"/>
      <c r="C9" s="225" t="s">
        <v>209</v>
      </c>
      <c r="D9" s="231"/>
      <c r="E9" s="81"/>
      <c r="F9" s="81"/>
      <c r="G9" s="232"/>
    </row>
    <row r="10" spans="1:7" ht="15.75" customHeight="1" thickBot="1">
      <c r="A10" s="81"/>
      <c r="B10" s="83"/>
      <c r="C10" s="225"/>
      <c r="D10" s="235"/>
      <c r="E10" s="84"/>
      <c r="F10" s="84"/>
      <c r="G10" s="236"/>
    </row>
    <row r="11" spans="1:7" ht="7.5" customHeight="1" thickBot="1">
      <c r="A11" s="21">
        <v>1</v>
      </c>
      <c r="B11" s="21">
        <v>2</v>
      </c>
      <c r="C11" s="226">
        <v>3</v>
      </c>
      <c r="D11" s="237">
        <v>4</v>
      </c>
      <c r="E11" s="21">
        <v>5</v>
      </c>
      <c r="F11" s="226">
        <v>6</v>
      </c>
      <c r="G11" s="241"/>
    </row>
    <row r="12" spans="1:7" ht="19.5" customHeight="1">
      <c r="A12" s="85" t="s">
        <v>27</v>
      </c>
      <c r="B12" s="86" t="s">
        <v>210</v>
      </c>
      <c r="C12" s="227"/>
      <c r="D12" s="238"/>
      <c r="E12" s="142"/>
      <c r="F12" s="227"/>
      <c r="G12" s="106"/>
    </row>
    <row r="13" spans="1:7" ht="19.5" customHeight="1">
      <c r="A13" s="88" t="s">
        <v>44</v>
      </c>
      <c r="B13" s="89" t="s">
        <v>92</v>
      </c>
      <c r="C13" s="228">
        <v>200000</v>
      </c>
      <c r="D13" s="239">
        <v>400000</v>
      </c>
      <c r="E13" s="143">
        <v>250000</v>
      </c>
      <c r="F13" s="228">
        <v>50000</v>
      </c>
      <c r="G13" s="242">
        <v>0</v>
      </c>
    </row>
    <row r="14" spans="1:7" ht="19.5" customHeight="1">
      <c r="A14" s="88" t="s">
        <v>45</v>
      </c>
      <c r="B14" s="89" t="s">
        <v>94</v>
      </c>
      <c r="C14" s="228"/>
      <c r="D14" s="239"/>
      <c r="E14" s="143"/>
      <c r="F14" s="228"/>
      <c r="G14" s="242"/>
    </row>
    <row r="15" spans="1:7" ht="19.5" customHeight="1">
      <c r="A15" s="88" t="s">
        <v>46</v>
      </c>
      <c r="B15" s="89" t="s">
        <v>211</v>
      </c>
      <c r="C15" s="228"/>
      <c r="D15" s="239"/>
      <c r="E15" s="143"/>
      <c r="F15" s="228"/>
      <c r="G15" s="242"/>
    </row>
    <row r="16" spans="1:7" ht="19.5" customHeight="1">
      <c r="A16" s="85" t="s">
        <v>99</v>
      </c>
      <c r="B16" s="89" t="s">
        <v>212</v>
      </c>
      <c r="C16" s="228"/>
      <c r="D16" s="239"/>
      <c r="E16" s="143"/>
      <c r="F16" s="228"/>
      <c r="G16" s="242"/>
    </row>
    <row r="17" spans="1:7" ht="19.5" customHeight="1">
      <c r="A17" s="85"/>
      <c r="B17" s="89" t="s">
        <v>213</v>
      </c>
      <c r="C17" s="228"/>
      <c r="D17" s="239"/>
      <c r="E17" s="143"/>
      <c r="F17" s="228"/>
      <c r="G17" s="242"/>
    </row>
    <row r="18" spans="1:7" ht="19.5" customHeight="1">
      <c r="A18" s="85"/>
      <c r="B18" s="89" t="s">
        <v>214</v>
      </c>
      <c r="C18" s="228"/>
      <c r="D18" s="239"/>
      <c r="E18" s="143"/>
      <c r="F18" s="228"/>
      <c r="G18" s="242"/>
    </row>
    <row r="19" spans="1:7" ht="19.5" customHeight="1">
      <c r="A19" s="85"/>
      <c r="B19" s="90" t="s">
        <v>215</v>
      </c>
      <c r="C19" s="228"/>
      <c r="D19" s="239"/>
      <c r="E19" s="143"/>
      <c r="F19" s="228"/>
      <c r="G19" s="242"/>
    </row>
    <row r="20" spans="1:7" ht="19.5" customHeight="1">
      <c r="A20" s="85"/>
      <c r="B20" s="90" t="s">
        <v>216</v>
      </c>
      <c r="C20" s="228"/>
      <c r="D20" s="239"/>
      <c r="E20" s="143"/>
      <c r="F20" s="228"/>
      <c r="G20" s="242"/>
    </row>
    <row r="21" spans="1:7" ht="19.5" customHeight="1">
      <c r="A21" s="85"/>
      <c r="B21" s="90" t="s">
        <v>217</v>
      </c>
      <c r="C21" s="228"/>
      <c r="D21" s="239"/>
      <c r="E21" s="143"/>
      <c r="F21" s="228"/>
      <c r="G21" s="242"/>
    </row>
    <row r="22" spans="1:7" ht="19.5" customHeight="1">
      <c r="A22" s="91"/>
      <c r="B22" s="90" t="s">
        <v>218</v>
      </c>
      <c r="C22" s="228"/>
      <c r="D22" s="239"/>
      <c r="E22" s="143"/>
      <c r="F22" s="228"/>
      <c r="G22" s="242"/>
    </row>
    <row r="23" spans="1:7" ht="19.5" customHeight="1">
      <c r="A23" s="92" t="s">
        <v>102</v>
      </c>
      <c r="B23" s="93" t="s">
        <v>219</v>
      </c>
      <c r="C23" s="229">
        <v>8909171</v>
      </c>
      <c r="D23" s="240">
        <v>12402422</v>
      </c>
      <c r="E23" s="144">
        <v>9150000</v>
      </c>
      <c r="F23" s="229">
        <v>9200000</v>
      </c>
      <c r="G23" s="242">
        <v>9100000</v>
      </c>
    </row>
    <row r="24" spans="1:7" ht="19.5" customHeight="1">
      <c r="A24" s="88" t="s">
        <v>105</v>
      </c>
      <c r="B24" s="89" t="s">
        <v>220</v>
      </c>
      <c r="C24" s="228">
        <v>200000</v>
      </c>
      <c r="D24" s="239">
        <v>270000</v>
      </c>
      <c r="E24" s="143">
        <v>150000</v>
      </c>
      <c r="F24" s="228">
        <v>50000</v>
      </c>
      <c r="G24" s="242">
        <v>0</v>
      </c>
    </row>
    <row r="25" spans="1:7" ht="19.5" customHeight="1" thickBot="1">
      <c r="A25" s="94" t="s">
        <v>108</v>
      </c>
      <c r="B25" s="95" t="s">
        <v>221</v>
      </c>
      <c r="C25" s="254">
        <v>2.24</v>
      </c>
      <c r="D25" s="255">
        <v>2.17</v>
      </c>
      <c r="E25" s="256">
        <v>1.63</v>
      </c>
      <c r="F25" s="257">
        <v>0.54</v>
      </c>
      <c r="G25" s="258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</sheetData>
  <sheetProtection/>
  <mergeCells count="2">
    <mergeCell ref="A3:F3"/>
    <mergeCell ref="E2:F2"/>
  </mergeCells>
  <printOptions horizontalCentered="1" verticalCentered="1"/>
  <pageMargins left="0.5902777777777778" right="0.5902777777777778" top="0.7875000000000001" bottom="0.7875" header="0.5118055555555556" footer="0.5118055555555556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M17" sqref="L17:M17"/>
    </sheetView>
  </sheetViews>
  <sheetFormatPr defaultColWidth="9.00390625" defaultRowHeight="12.75"/>
  <cols>
    <col min="1" max="1" width="6.875" style="1" customWidth="1"/>
    <col min="2" max="2" width="39.375" style="1" customWidth="1"/>
    <col min="3" max="3" width="15.75390625" style="1" customWidth="1"/>
    <col min="4" max="4" width="16.25390625" style="1" customWidth="1"/>
    <col min="5" max="7" width="12.75390625" style="1" customWidth="1"/>
    <col min="8" max="16384" width="9.125" style="1" customWidth="1"/>
  </cols>
  <sheetData>
    <row r="1" spans="6:7" ht="76.5" customHeight="1">
      <c r="F1" s="294" t="s">
        <v>321</v>
      </c>
      <c r="G1" s="294"/>
    </row>
    <row r="3" spans="1:7" ht="18">
      <c r="A3" s="337" t="s">
        <v>222</v>
      </c>
      <c r="B3" s="337"/>
      <c r="C3" s="337"/>
      <c r="D3" s="337"/>
      <c r="E3" s="337"/>
      <c r="F3" s="337"/>
      <c r="G3" s="337"/>
    </row>
    <row r="4" ht="12.75">
      <c r="G4" s="4" t="s">
        <v>13</v>
      </c>
    </row>
    <row r="5" spans="1:7" ht="24.75" customHeight="1">
      <c r="A5" s="297" t="s">
        <v>80</v>
      </c>
      <c r="B5" s="297" t="s">
        <v>146</v>
      </c>
      <c r="C5" s="344" t="s">
        <v>223</v>
      </c>
      <c r="D5" s="297" t="s">
        <v>177</v>
      </c>
      <c r="E5" s="297" t="s">
        <v>224</v>
      </c>
      <c r="F5" s="297"/>
      <c r="G5" s="297"/>
    </row>
    <row r="6" spans="1:7" ht="24.75" customHeight="1">
      <c r="A6" s="297"/>
      <c r="B6" s="297"/>
      <c r="C6" s="344"/>
      <c r="D6" s="297"/>
      <c r="E6" s="16">
        <v>2009</v>
      </c>
      <c r="F6" s="16">
        <v>2010</v>
      </c>
      <c r="G6" s="16">
        <v>2011</v>
      </c>
    </row>
    <row r="7" spans="1:7" ht="7.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ht="19.5" customHeight="1">
      <c r="A8" s="96" t="s">
        <v>89</v>
      </c>
      <c r="B8" s="97" t="s">
        <v>225</v>
      </c>
      <c r="C8" s="246">
        <f>C9+C13+C14</f>
        <v>8909171</v>
      </c>
      <c r="D8" s="246">
        <f>D9+D13+D14+D15</f>
        <v>12402422</v>
      </c>
      <c r="E8" s="246">
        <f>E9+E13+E14</f>
        <v>9150000</v>
      </c>
      <c r="F8" s="246">
        <f>F9+F13+F14</f>
        <v>9200000</v>
      </c>
      <c r="G8" s="246">
        <f>G9+G13+G14+G15</f>
        <v>9100000</v>
      </c>
    </row>
    <row r="9" spans="1:7" ht="19.5" customHeight="1">
      <c r="A9" s="98" t="s">
        <v>226</v>
      </c>
      <c r="B9" s="89" t="s">
        <v>227</v>
      </c>
      <c r="C9" s="247">
        <v>2885850</v>
      </c>
      <c r="D9" s="247">
        <f>D10+D11+D12</f>
        <v>3357747</v>
      </c>
      <c r="E9" s="247">
        <f>E10+E11+E12</f>
        <v>3400000</v>
      </c>
      <c r="F9" s="247">
        <f>F10+F11+F12</f>
        <v>3500000</v>
      </c>
      <c r="G9" s="247">
        <f>G10+G11+G12</f>
        <v>3500000</v>
      </c>
    </row>
    <row r="10" spans="1:7" ht="19.5" customHeight="1">
      <c r="A10" s="98" t="s">
        <v>27</v>
      </c>
      <c r="B10" s="89" t="s">
        <v>228</v>
      </c>
      <c r="C10" s="247">
        <v>2150556</v>
      </c>
      <c r="D10" s="247">
        <v>2490074</v>
      </c>
      <c r="E10" s="247">
        <v>2500000</v>
      </c>
      <c r="F10" s="247">
        <v>2700000</v>
      </c>
      <c r="G10" s="247">
        <v>2600000</v>
      </c>
    </row>
    <row r="11" spans="1:7" ht="19.5" customHeight="1">
      <c r="A11" s="98" t="s">
        <v>44</v>
      </c>
      <c r="B11" s="89" t="s">
        <v>229</v>
      </c>
      <c r="C11" s="247">
        <v>273803</v>
      </c>
      <c r="D11" s="247">
        <v>321000</v>
      </c>
      <c r="E11" s="247">
        <v>350000</v>
      </c>
      <c r="F11" s="247">
        <v>300000</v>
      </c>
      <c r="G11" s="247">
        <v>300000</v>
      </c>
    </row>
    <row r="12" spans="1:7" ht="19.5" customHeight="1">
      <c r="A12" s="96" t="s">
        <v>45</v>
      </c>
      <c r="B12" s="87" t="s">
        <v>230</v>
      </c>
      <c r="C12" s="246">
        <v>461491</v>
      </c>
      <c r="D12" s="246">
        <v>546673</v>
      </c>
      <c r="E12" s="246">
        <v>550000</v>
      </c>
      <c r="F12" s="246">
        <v>500000</v>
      </c>
      <c r="G12" s="246">
        <v>600000</v>
      </c>
    </row>
    <row r="13" spans="1:7" ht="19.5" customHeight="1">
      <c r="A13" s="96" t="s">
        <v>231</v>
      </c>
      <c r="B13" s="99" t="s">
        <v>232</v>
      </c>
      <c r="C13" s="247">
        <v>3545508</v>
      </c>
      <c r="D13" s="247">
        <v>3956541</v>
      </c>
      <c r="E13" s="247">
        <v>3550000</v>
      </c>
      <c r="F13" s="247">
        <v>3300000</v>
      </c>
      <c r="G13" s="247">
        <v>3300000</v>
      </c>
    </row>
    <row r="14" spans="1:7" ht="19.5" customHeight="1">
      <c r="A14" s="96" t="s">
        <v>233</v>
      </c>
      <c r="B14" s="89" t="s">
        <v>234</v>
      </c>
      <c r="C14" s="247">
        <v>2477813</v>
      </c>
      <c r="D14" s="247">
        <v>1953682</v>
      </c>
      <c r="E14" s="247">
        <v>2200000</v>
      </c>
      <c r="F14" s="247">
        <v>2400000</v>
      </c>
      <c r="G14" s="247">
        <v>2300000</v>
      </c>
    </row>
    <row r="15" spans="1:7" ht="19.5" customHeight="1">
      <c r="A15" s="96" t="s">
        <v>242</v>
      </c>
      <c r="B15" s="248" t="s">
        <v>330</v>
      </c>
      <c r="C15" s="247">
        <v>0</v>
      </c>
      <c r="D15" s="247">
        <v>3134452</v>
      </c>
      <c r="E15" s="247"/>
      <c r="F15" s="247"/>
      <c r="G15" s="247"/>
    </row>
    <row r="16" spans="1:7" ht="19.5" customHeight="1">
      <c r="A16" s="96" t="s">
        <v>157</v>
      </c>
      <c r="B16" s="100" t="s">
        <v>235</v>
      </c>
      <c r="C16" s="247">
        <v>9109171</v>
      </c>
      <c r="D16" s="247">
        <v>12606422</v>
      </c>
      <c r="E16" s="247">
        <v>9150000</v>
      </c>
      <c r="F16" s="247">
        <v>9200000</v>
      </c>
      <c r="G16" s="247">
        <v>9100000</v>
      </c>
    </row>
    <row r="17" spans="1:7" ht="19.5" customHeight="1">
      <c r="A17" s="96" t="s">
        <v>158</v>
      </c>
      <c r="B17" s="100" t="s">
        <v>236</v>
      </c>
      <c r="C17" s="247">
        <f>C18+C22+C26+C27</f>
        <v>0</v>
      </c>
      <c r="D17" s="247">
        <f>D18+D22+D26+D27</f>
        <v>142000</v>
      </c>
      <c r="E17" s="247">
        <f>E18+E22+E26+E27</f>
        <v>130800</v>
      </c>
      <c r="F17" s="247">
        <f>F18+F22+F26+F27</f>
        <v>109000</v>
      </c>
      <c r="G17" s="247">
        <f>G18+G22+G26+G27</f>
        <v>54500</v>
      </c>
    </row>
    <row r="18" spans="1:7" ht="30" customHeight="1">
      <c r="A18" s="96" t="s">
        <v>226</v>
      </c>
      <c r="B18" s="101" t="s">
        <v>237</v>
      </c>
      <c r="C18" s="247"/>
      <c r="D18" s="250"/>
      <c r="E18" s="250"/>
      <c r="F18" s="250"/>
      <c r="G18" s="250"/>
    </row>
    <row r="19" spans="1:7" ht="19.5" customHeight="1">
      <c r="A19" s="96" t="s">
        <v>27</v>
      </c>
      <c r="B19" s="89" t="s">
        <v>238</v>
      </c>
      <c r="C19" s="249"/>
      <c r="D19" s="110"/>
      <c r="E19" s="110"/>
      <c r="F19" s="110"/>
      <c r="G19" s="110"/>
    </row>
    <row r="20" spans="1:7" ht="60" customHeight="1">
      <c r="A20" s="96" t="s">
        <v>44</v>
      </c>
      <c r="B20" s="101" t="s">
        <v>239</v>
      </c>
      <c r="C20" s="247"/>
      <c r="D20" s="251"/>
      <c r="E20" s="251"/>
      <c r="F20" s="251"/>
      <c r="G20" s="251"/>
    </row>
    <row r="21" spans="1:7" ht="19.5" customHeight="1">
      <c r="A21" s="96" t="s">
        <v>45</v>
      </c>
      <c r="B21" s="89" t="s">
        <v>240</v>
      </c>
      <c r="C21" s="247"/>
      <c r="D21" s="250"/>
      <c r="E21" s="250"/>
      <c r="F21" s="250"/>
      <c r="G21" s="250"/>
    </row>
    <row r="22" spans="1:7" ht="30" customHeight="1">
      <c r="A22" s="96" t="s">
        <v>231</v>
      </c>
      <c r="B22" s="252" t="s">
        <v>331</v>
      </c>
      <c r="C22" s="249"/>
      <c r="D22" s="253">
        <f>D23+D25</f>
        <v>142000</v>
      </c>
      <c r="E22" s="253">
        <f>E23+E25</f>
        <v>130800</v>
      </c>
      <c r="F22" s="253">
        <f>F23+F25</f>
        <v>109000</v>
      </c>
      <c r="G22" s="253">
        <f>G23+G25</f>
        <v>54500</v>
      </c>
    </row>
    <row r="23" spans="1:7" ht="19.5" customHeight="1">
      <c r="A23" s="96" t="s">
        <v>27</v>
      </c>
      <c r="B23" s="89" t="s">
        <v>238</v>
      </c>
      <c r="C23" s="247"/>
      <c r="D23" s="251">
        <v>130000</v>
      </c>
      <c r="E23" s="251">
        <v>120000</v>
      </c>
      <c r="F23" s="251">
        <v>100000</v>
      </c>
      <c r="G23" s="251">
        <v>50000</v>
      </c>
    </row>
    <row r="24" spans="1:7" ht="60" customHeight="1">
      <c r="A24" s="96" t="s">
        <v>44</v>
      </c>
      <c r="B24" s="101" t="s">
        <v>239</v>
      </c>
      <c r="C24" s="247"/>
      <c r="D24" s="247"/>
      <c r="E24" s="247"/>
      <c r="F24" s="247"/>
      <c r="G24" s="247"/>
    </row>
    <row r="25" spans="1:7" ht="19.5" customHeight="1">
      <c r="A25" s="96" t="s">
        <v>45</v>
      </c>
      <c r="B25" s="89" t="s">
        <v>240</v>
      </c>
      <c r="C25" s="247"/>
      <c r="D25" s="247">
        <v>12000</v>
      </c>
      <c r="E25" s="247">
        <v>10800</v>
      </c>
      <c r="F25" s="247">
        <v>9000</v>
      </c>
      <c r="G25" s="247">
        <v>4500</v>
      </c>
    </row>
    <row r="26" spans="1:7" ht="19.5" customHeight="1">
      <c r="A26" s="96" t="s">
        <v>233</v>
      </c>
      <c r="B26" s="89" t="s">
        <v>241</v>
      </c>
      <c r="C26" s="247"/>
      <c r="D26" s="247"/>
      <c r="E26" s="247"/>
      <c r="F26" s="247"/>
      <c r="G26" s="247"/>
    </row>
    <row r="27" spans="1:7" ht="19.5" customHeight="1">
      <c r="A27" s="96" t="s">
        <v>242</v>
      </c>
      <c r="B27" s="89" t="s">
        <v>124</v>
      </c>
      <c r="C27" s="247"/>
      <c r="D27" s="247"/>
      <c r="E27" s="247"/>
      <c r="F27" s="247"/>
      <c r="G27" s="247"/>
    </row>
    <row r="28" spans="1:7" ht="19.5" customHeight="1">
      <c r="A28" s="96" t="s">
        <v>180</v>
      </c>
      <c r="B28" s="100" t="s">
        <v>243</v>
      </c>
      <c r="C28" s="247">
        <v>-200000</v>
      </c>
      <c r="D28" s="247">
        <v>-200000</v>
      </c>
      <c r="E28" s="247">
        <v>0</v>
      </c>
      <c r="F28" s="247">
        <v>0</v>
      </c>
      <c r="G28" s="247">
        <v>0</v>
      </c>
    </row>
    <row r="29" spans="1:7" ht="19.5" customHeight="1">
      <c r="A29" s="96" t="s">
        <v>244</v>
      </c>
      <c r="B29" s="100" t="s">
        <v>245</v>
      </c>
      <c r="C29" s="247"/>
      <c r="D29" s="247">
        <v>270000</v>
      </c>
      <c r="E29" s="247">
        <v>150000</v>
      </c>
      <c r="F29" s="247">
        <v>50000</v>
      </c>
      <c r="G29" s="247">
        <v>0</v>
      </c>
    </row>
    <row r="30" spans="1:7" ht="60" customHeight="1">
      <c r="A30" s="96" t="s">
        <v>27</v>
      </c>
      <c r="B30" s="101" t="s">
        <v>246</v>
      </c>
      <c r="C30" s="247"/>
      <c r="D30" s="247"/>
      <c r="E30" s="247"/>
      <c r="F30" s="247"/>
      <c r="G30" s="247"/>
    </row>
    <row r="31" spans="1:7" ht="19.5" customHeight="1">
      <c r="A31" s="96" t="s">
        <v>247</v>
      </c>
      <c r="B31" s="100" t="s">
        <v>248</v>
      </c>
      <c r="C31" s="259">
        <v>0</v>
      </c>
      <c r="D31" s="261">
        <v>2.2</v>
      </c>
      <c r="E31" s="261">
        <v>1.6</v>
      </c>
      <c r="F31" s="261">
        <v>0.5</v>
      </c>
      <c r="G31" s="261"/>
    </row>
    <row r="32" spans="1:7" ht="30" customHeight="1">
      <c r="A32" s="96" t="s">
        <v>249</v>
      </c>
      <c r="B32" s="102" t="s">
        <v>250</v>
      </c>
      <c r="C32" s="259"/>
      <c r="D32" s="261">
        <v>1.1</v>
      </c>
      <c r="E32" s="261">
        <v>1.4</v>
      </c>
      <c r="F32" s="261">
        <v>1.2</v>
      </c>
      <c r="G32" s="261">
        <v>0.6</v>
      </c>
    </row>
    <row r="33" spans="1:7" ht="30" customHeight="1">
      <c r="A33" s="96" t="s">
        <v>251</v>
      </c>
      <c r="B33" s="102" t="s">
        <v>252</v>
      </c>
      <c r="C33" s="259"/>
      <c r="D33" s="261">
        <v>2.1</v>
      </c>
      <c r="E33" s="261">
        <v>1.5</v>
      </c>
      <c r="F33" s="261">
        <v>0.4</v>
      </c>
      <c r="G33" s="261"/>
    </row>
    <row r="34" spans="1:7" ht="30" customHeight="1">
      <c r="A34" s="103" t="s">
        <v>253</v>
      </c>
      <c r="B34" s="104" t="s">
        <v>254</v>
      </c>
      <c r="C34" s="260"/>
      <c r="D34" s="262">
        <v>1</v>
      </c>
      <c r="E34" s="262">
        <v>1.3</v>
      </c>
      <c r="F34" s="262">
        <v>1.1</v>
      </c>
      <c r="G34" s="262">
        <v>0.5</v>
      </c>
    </row>
  </sheetData>
  <sheetProtection/>
  <mergeCells count="7">
    <mergeCell ref="F1:G1"/>
    <mergeCell ref="A3:G3"/>
    <mergeCell ref="A5:A6"/>
    <mergeCell ref="B5:B6"/>
    <mergeCell ref="C5:C6"/>
    <mergeCell ref="D5:D6"/>
    <mergeCell ref="E5:G5"/>
  </mergeCells>
  <printOptions horizontalCentered="1" verticalCentered="1"/>
  <pageMargins left="0.4330708661417323" right="0.3937007874015748" top="0.2362204724409449" bottom="0.5905511811023623" header="0.2362204724409449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">
      <selection activeCell="D4" sqref="C2:D4"/>
    </sheetView>
  </sheetViews>
  <sheetFormatPr defaultColWidth="9.00390625" defaultRowHeight="12.75"/>
  <cols>
    <col min="1" max="1" width="5.625" style="1" customWidth="1"/>
    <col min="2" max="2" width="6.875" style="1" customWidth="1"/>
    <col min="3" max="4" width="7.75390625" style="1" customWidth="1"/>
    <col min="5" max="5" width="33.625" style="1" customWidth="1"/>
    <col min="6" max="6" width="12.00390625" style="1" customWidth="1"/>
    <col min="7" max="7" width="12.75390625" style="1" customWidth="1"/>
    <col min="8" max="8" width="12.25390625" style="1" customWidth="1"/>
    <col min="9" max="9" width="10.125" style="1" customWidth="1"/>
    <col min="10" max="10" width="13.125" style="1" customWidth="1"/>
    <col min="11" max="11" width="14.375" style="1" customWidth="1"/>
    <col min="12" max="12" width="20.625" style="1" customWidth="1"/>
    <col min="13" max="16384" width="9.125" style="1" customWidth="1"/>
  </cols>
  <sheetData>
    <row r="1" spans="1:12" ht="14.25">
      <c r="A1" s="3"/>
      <c r="B1" s="3"/>
      <c r="C1" s="3"/>
      <c r="D1" s="3"/>
      <c r="E1" s="3"/>
      <c r="F1" s="3"/>
      <c r="G1" s="3"/>
      <c r="H1" s="3"/>
      <c r="I1" s="3"/>
      <c r="J1" s="3"/>
      <c r="K1" s="289" t="s">
        <v>322</v>
      </c>
      <c r="L1" s="289"/>
    </row>
    <row r="2" spans="1:12" ht="14.25">
      <c r="A2" s="3"/>
      <c r="B2" s="3"/>
      <c r="C2" s="3"/>
      <c r="D2" s="3"/>
      <c r="E2" s="3"/>
      <c r="F2" s="3"/>
      <c r="G2" s="3"/>
      <c r="H2" s="3"/>
      <c r="I2" s="3"/>
      <c r="J2" s="3"/>
      <c r="K2" s="289"/>
      <c r="L2" s="289"/>
    </row>
    <row r="3" spans="1:12" ht="14.25">
      <c r="A3" s="3"/>
      <c r="B3" s="3"/>
      <c r="C3" s="3"/>
      <c r="D3" s="3"/>
      <c r="E3" s="3"/>
      <c r="F3" s="3"/>
      <c r="G3" s="3"/>
      <c r="H3" s="3"/>
      <c r="I3" s="3"/>
      <c r="J3" s="3"/>
      <c r="K3" s="289"/>
      <c r="L3" s="289"/>
    </row>
    <row r="4" spans="1:12" ht="14.25">
      <c r="A4" s="3"/>
      <c r="B4" s="3"/>
      <c r="C4" s="3"/>
      <c r="D4" s="3"/>
      <c r="E4" s="3"/>
      <c r="F4" s="3"/>
      <c r="G4" s="3"/>
      <c r="H4" s="3"/>
      <c r="I4" s="3"/>
      <c r="J4" s="3"/>
      <c r="K4" s="289"/>
      <c r="L4" s="289"/>
    </row>
    <row r="5" spans="1:12" ht="14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292" t="s">
        <v>255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</row>
    <row r="7" spans="1:12" ht="10.5" customHeight="1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4" t="s">
        <v>13</v>
      </c>
    </row>
    <row r="8" spans="1:12" s="7" customFormat="1" ht="19.5" customHeight="1">
      <c r="A8" s="293" t="s">
        <v>14</v>
      </c>
      <c r="B8" s="293" t="s">
        <v>0</v>
      </c>
      <c r="C8" s="293" t="s">
        <v>15</v>
      </c>
      <c r="D8" s="293" t="s">
        <v>39</v>
      </c>
      <c r="E8" s="291" t="s">
        <v>40</v>
      </c>
      <c r="F8" s="291" t="s">
        <v>17</v>
      </c>
      <c r="G8" s="291" t="s">
        <v>18</v>
      </c>
      <c r="H8" s="291"/>
      <c r="I8" s="291"/>
      <c r="J8" s="291"/>
      <c r="K8" s="291"/>
      <c r="L8" s="291" t="s">
        <v>19</v>
      </c>
    </row>
    <row r="9" spans="1:12" s="7" customFormat="1" ht="19.5" customHeight="1">
      <c r="A9" s="293"/>
      <c r="B9" s="293"/>
      <c r="C9" s="293"/>
      <c r="D9" s="293"/>
      <c r="E9" s="291"/>
      <c r="F9" s="291"/>
      <c r="G9" s="291" t="s">
        <v>20</v>
      </c>
      <c r="H9" s="291" t="s">
        <v>21</v>
      </c>
      <c r="I9" s="291"/>
      <c r="J9" s="291"/>
      <c r="K9" s="291"/>
      <c r="L9" s="291"/>
    </row>
    <row r="10" spans="1:12" s="7" customFormat="1" ht="29.25" customHeight="1">
      <c r="A10" s="293"/>
      <c r="B10" s="293"/>
      <c r="C10" s="293"/>
      <c r="D10" s="293"/>
      <c r="E10" s="291"/>
      <c r="F10" s="291"/>
      <c r="G10" s="291"/>
      <c r="H10" s="291" t="s">
        <v>23</v>
      </c>
      <c r="I10" s="291" t="s">
        <v>24</v>
      </c>
      <c r="J10" s="291" t="s">
        <v>41</v>
      </c>
      <c r="K10" s="291" t="s">
        <v>26</v>
      </c>
      <c r="L10" s="291"/>
    </row>
    <row r="11" spans="1:12" s="7" customFormat="1" ht="19.5" customHeight="1">
      <c r="A11" s="293"/>
      <c r="B11" s="293"/>
      <c r="C11" s="293"/>
      <c r="D11" s="293"/>
      <c r="E11" s="291"/>
      <c r="F11" s="291"/>
      <c r="G11" s="291"/>
      <c r="H11" s="291"/>
      <c r="I11" s="291"/>
      <c r="J11" s="291"/>
      <c r="K11" s="291"/>
      <c r="L11" s="291"/>
    </row>
    <row r="12" spans="1:12" s="7" customFormat="1" ht="19.5" customHeight="1">
      <c r="A12" s="293"/>
      <c r="B12" s="293"/>
      <c r="C12" s="293"/>
      <c r="D12" s="293"/>
      <c r="E12" s="291"/>
      <c r="F12" s="291"/>
      <c r="G12" s="291"/>
      <c r="H12" s="291"/>
      <c r="I12" s="291"/>
      <c r="J12" s="291"/>
      <c r="K12" s="291"/>
      <c r="L12" s="291"/>
    </row>
    <row r="13" spans="1:12" ht="7.5" customHeight="1">
      <c r="A13" s="155">
        <v>1</v>
      </c>
      <c r="B13" s="155">
        <v>2</v>
      </c>
      <c r="C13" s="155">
        <v>3</v>
      </c>
      <c r="D13" s="155">
        <v>4</v>
      </c>
      <c r="E13" s="155">
        <v>5</v>
      </c>
      <c r="F13" s="155">
        <v>6</v>
      </c>
      <c r="G13" s="155">
        <v>7</v>
      </c>
      <c r="H13" s="155">
        <v>8</v>
      </c>
      <c r="I13" s="155">
        <v>9</v>
      </c>
      <c r="J13" s="155">
        <v>10</v>
      </c>
      <c r="K13" s="155">
        <v>11</v>
      </c>
      <c r="L13" s="155">
        <v>12</v>
      </c>
    </row>
    <row r="14" spans="1:12" ht="57.75" customHeight="1">
      <c r="A14" s="156" t="s">
        <v>27</v>
      </c>
      <c r="B14" s="157" t="s">
        <v>4</v>
      </c>
      <c r="C14" s="157" t="s">
        <v>5</v>
      </c>
      <c r="D14" s="161">
        <v>6050</v>
      </c>
      <c r="E14" s="158" t="s">
        <v>42</v>
      </c>
      <c r="F14" s="159">
        <v>240000</v>
      </c>
      <c r="G14" s="159">
        <v>240000</v>
      </c>
      <c r="H14" s="159">
        <v>60000</v>
      </c>
      <c r="I14" s="159"/>
      <c r="J14" s="160" t="s">
        <v>28</v>
      </c>
      <c r="K14" s="159">
        <v>180000</v>
      </c>
      <c r="L14" s="158" t="s">
        <v>43</v>
      </c>
    </row>
    <row r="15" spans="1:12" ht="39.75" customHeight="1">
      <c r="A15" s="156">
        <v>2</v>
      </c>
      <c r="B15" s="157" t="s">
        <v>256</v>
      </c>
      <c r="C15" s="157" t="s">
        <v>257</v>
      </c>
      <c r="D15" s="161">
        <v>6060</v>
      </c>
      <c r="E15" s="158" t="s">
        <v>259</v>
      </c>
      <c r="F15" s="159">
        <v>4000</v>
      </c>
      <c r="G15" s="159">
        <v>4000</v>
      </c>
      <c r="H15" s="159">
        <v>4000</v>
      </c>
      <c r="I15" s="159"/>
      <c r="J15" s="160" t="s">
        <v>28</v>
      </c>
      <c r="K15" s="159"/>
      <c r="L15" s="158" t="s">
        <v>43</v>
      </c>
    </row>
    <row r="16" spans="1:12" ht="69" customHeight="1">
      <c r="A16" s="156">
        <v>3</v>
      </c>
      <c r="B16" s="157" t="s">
        <v>6</v>
      </c>
      <c r="C16" s="157" t="s">
        <v>7</v>
      </c>
      <c r="D16" s="161">
        <v>6060</v>
      </c>
      <c r="E16" s="162" t="s">
        <v>260</v>
      </c>
      <c r="F16" s="159">
        <v>7500</v>
      </c>
      <c r="G16" s="159">
        <v>7500</v>
      </c>
      <c r="H16" s="159">
        <v>7500</v>
      </c>
      <c r="I16" s="159"/>
      <c r="J16" s="160" t="s">
        <v>28</v>
      </c>
      <c r="K16" s="159"/>
      <c r="L16" s="158" t="s">
        <v>43</v>
      </c>
    </row>
    <row r="17" spans="1:12" ht="40.5" customHeight="1">
      <c r="A17" s="156">
        <v>4</v>
      </c>
      <c r="B17" s="157" t="s">
        <v>6</v>
      </c>
      <c r="C17" s="157" t="s">
        <v>47</v>
      </c>
      <c r="D17" s="161">
        <v>6060</v>
      </c>
      <c r="E17" s="156" t="s">
        <v>48</v>
      </c>
      <c r="F17" s="159">
        <v>84000</v>
      </c>
      <c r="G17" s="159">
        <v>84000</v>
      </c>
      <c r="H17" s="159">
        <v>84000</v>
      </c>
      <c r="I17" s="159"/>
      <c r="J17" s="160" t="s">
        <v>28</v>
      </c>
      <c r="K17" s="159"/>
      <c r="L17" s="158" t="s">
        <v>43</v>
      </c>
    </row>
    <row r="18" spans="1:12" ht="67.5" customHeight="1">
      <c r="A18" s="156">
        <v>5</v>
      </c>
      <c r="B18" s="157" t="s">
        <v>30</v>
      </c>
      <c r="C18" s="157" t="s">
        <v>31</v>
      </c>
      <c r="D18" s="161">
        <v>6050</v>
      </c>
      <c r="E18" s="158" t="s">
        <v>32</v>
      </c>
      <c r="F18" s="159">
        <v>73741</v>
      </c>
      <c r="G18" s="159">
        <v>14748</v>
      </c>
      <c r="H18" s="159">
        <v>14748</v>
      </c>
      <c r="I18" s="159"/>
      <c r="J18" s="189" t="s">
        <v>323</v>
      </c>
      <c r="K18" s="159"/>
      <c r="L18" s="158" t="s">
        <v>261</v>
      </c>
    </row>
    <row r="19" spans="1:12" ht="22.5" customHeight="1">
      <c r="A19" s="290" t="s">
        <v>33</v>
      </c>
      <c r="B19" s="290"/>
      <c r="C19" s="290"/>
      <c r="D19" s="290"/>
      <c r="E19" s="290"/>
      <c r="F19" s="159">
        <f>F14+F15+F16+F17+F18</f>
        <v>409241</v>
      </c>
      <c r="G19" s="159">
        <f>G14+G15+G16+G17+G18</f>
        <v>350248</v>
      </c>
      <c r="H19" s="159">
        <f>H14+H15+H16+H17+H18</f>
        <v>170248</v>
      </c>
      <c r="I19" s="159">
        <f>I14+I15+I16+I17+I18</f>
        <v>0</v>
      </c>
      <c r="J19" s="159">
        <v>58993</v>
      </c>
      <c r="K19" s="159">
        <f>K14</f>
        <v>180000</v>
      </c>
      <c r="L19" s="163" t="s">
        <v>34</v>
      </c>
    </row>
    <row r="21" ht="12.75">
      <c r="A21" s="1" t="s">
        <v>35</v>
      </c>
    </row>
    <row r="22" ht="12.75">
      <c r="A22" s="1" t="s">
        <v>36</v>
      </c>
    </row>
    <row r="23" ht="12.75">
      <c r="A23" s="1" t="s">
        <v>37</v>
      </c>
    </row>
    <row r="24" ht="12.75">
      <c r="A24" s="1" t="s">
        <v>38</v>
      </c>
    </row>
    <row r="26" ht="14.25">
      <c r="A26" s="10" t="s">
        <v>49</v>
      </c>
    </row>
  </sheetData>
  <sheetProtection/>
  <mergeCells count="17">
    <mergeCell ref="G8:K8"/>
    <mergeCell ref="L8:L12"/>
    <mergeCell ref="G9:G12"/>
    <mergeCell ref="C8:C12"/>
    <mergeCell ref="D8:D12"/>
    <mergeCell ref="E8:E12"/>
    <mergeCell ref="F8:F12"/>
    <mergeCell ref="K1:L4"/>
    <mergeCell ref="A19:E19"/>
    <mergeCell ref="H9:K9"/>
    <mergeCell ref="H10:H12"/>
    <mergeCell ref="I10:I12"/>
    <mergeCell ref="J10:J12"/>
    <mergeCell ref="K10:K12"/>
    <mergeCell ref="A6:L6"/>
    <mergeCell ref="A8:A12"/>
    <mergeCell ref="B8:B12"/>
  </mergeCells>
  <printOptions horizontalCentered="1"/>
  <pageMargins left="0.78" right="0.39375" top="0.51" bottom="0.7875" header="0.5118055555555556" footer="0.5118055555555556"/>
  <pageSetup fitToHeight="1" fitToWidth="1"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4.75390625" style="1" customWidth="1"/>
    <col min="2" max="2" width="40.125" style="1" customWidth="1"/>
    <col min="3" max="3" width="14.00390625" style="1" customWidth="1"/>
    <col min="4" max="4" width="16.25390625" style="1" customWidth="1"/>
    <col min="5" max="5" width="15.375" style="1" customWidth="1"/>
    <col min="6" max="16384" width="9.125" style="1" customWidth="1"/>
  </cols>
  <sheetData>
    <row r="1" spans="4:5" ht="12.75">
      <c r="D1" s="294" t="s">
        <v>300</v>
      </c>
      <c r="E1" s="294"/>
    </row>
    <row r="2" spans="4:5" ht="54.75" customHeight="1">
      <c r="D2" s="294"/>
      <c r="E2" s="294"/>
    </row>
    <row r="3" spans="1:5" ht="15" customHeight="1">
      <c r="A3" s="296" t="s">
        <v>78</v>
      </c>
      <c r="B3" s="296"/>
      <c r="C3" s="296"/>
      <c r="D3" s="296"/>
      <c r="E3" s="296"/>
    </row>
    <row r="4" spans="1:5" ht="15" customHeight="1">
      <c r="A4" s="296" t="s">
        <v>79</v>
      </c>
      <c r="B4" s="296"/>
      <c r="C4" s="296"/>
      <c r="D4" s="296"/>
      <c r="E4" s="296"/>
    </row>
    <row r="6" ht="12.75">
      <c r="E6" s="14" t="s">
        <v>13</v>
      </c>
    </row>
    <row r="7" spans="1:5" ht="15">
      <c r="A7" s="15" t="s">
        <v>80</v>
      </c>
      <c r="B7" s="15" t="s">
        <v>3</v>
      </c>
      <c r="C7" s="15" t="s">
        <v>81</v>
      </c>
      <c r="D7" s="297" t="s">
        <v>82</v>
      </c>
      <c r="E7" s="297"/>
    </row>
    <row r="8" spans="1:5" ht="15">
      <c r="A8" s="17"/>
      <c r="B8" s="17"/>
      <c r="C8" s="17" t="s">
        <v>2</v>
      </c>
      <c r="D8" s="18" t="s">
        <v>83</v>
      </c>
      <c r="E8" s="19" t="s">
        <v>84</v>
      </c>
    </row>
    <row r="9" spans="1:5" ht="15">
      <c r="A9" s="17"/>
      <c r="B9" s="17"/>
      <c r="C9" s="17"/>
      <c r="D9" s="20" t="s">
        <v>85</v>
      </c>
      <c r="E9" s="20" t="s">
        <v>57</v>
      </c>
    </row>
    <row r="10" spans="1:5" ht="9" customHeight="1">
      <c r="A10" s="21">
        <v>1</v>
      </c>
      <c r="B10" s="21">
        <v>2</v>
      </c>
      <c r="C10" s="21">
        <v>3</v>
      </c>
      <c r="D10" s="21">
        <v>4</v>
      </c>
      <c r="E10" s="21">
        <v>5</v>
      </c>
    </row>
    <row r="11" spans="1:5" ht="19.5" customHeight="1">
      <c r="A11" s="22" t="s">
        <v>27</v>
      </c>
      <c r="B11" s="23" t="s">
        <v>86</v>
      </c>
      <c r="C11" s="22"/>
      <c r="D11" s="121">
        <v>8909171</v>
      </c>
      <c r="E11" s="121">
        <v>12402422</v>
      </c>
    </row>
    <row r="12" spans="1:5" ht="19.5" customHeight="1">
      <c r="A12" s="24" t="s">
        <v>44</v>
      </c>
      <c r="B12" s="25" t="s">
        <v>18</v>
      </c>
      <c r="C12" s="24"/>
      <c r="D12" s="122">
        <v>9109171</v>
      </c>
      <c r="E12" s="122">
        <v>12602422</v>
      </c>
    </row>
    <row r="13" spans="1:5" ht="19.5" customHeight="1">
      <c r="A13" s="24"/>
      <c r="B13" s="25" t="s">
        <v>87</v>
      </c>
      <c r="C13" s="24"/>
      <c r="D13" s="122"/>
      <c r="E13" s="122"/>
    </row>
    <row r="14" spans="1:5" ht="19.5" customHeight="1">
      <c r="A14" s="26"/>
      <c r="B14" s="27" t="s">
        <v>88</v>
      </c>
      <c r="C14" s="26"/>
      <c r="D14" s="123">
        <f>D12-D11</f>
        <v>200000</v>
      </c>
      <c r="E14" s="123">
        <f>E12-E11</f>
        <v>200000</v>
      </c>
    </row>
    <row r="15" spans="1:5" ht="19.5" customHeight="1">
      <c r="A15" s="15" t="s">
        <v>89</v>
      </c>
      <c r="B15" s="28" t="s">
        <v>90</v>
      </c>
      <c r="C15" s="29"/>
      <c r="D15" s="124">
        <v>200000</v>
      </c>
      <c r="E15" s="124">
        <v>200000</v>
      </c>
    </row>
    <row r="16" spans="1:5" ht="19.5" customHeight="1">
      <c r="A16" s="295" t="s">
        <v>91</v>
      </c>
      <c r="B16" s="295"/>
      <c r="C16" s="30"/>
      <c r="D16" s="129">
        <f>D17</f>
        <v>200000</v>
      </c>
      <c r="E16" s="130">
        <v>250000</v>
      </c>
    </row>
    <row r="17" spans="1:5" ht="19.5" customHeight="1">
      <c r="A17" s="31" t="s">
        <v>27</v>
      </c>
      <c r="B17" s="32" t="s">
        <v>92</v>
      </c>
      <c r="C17" s="31" t="s">
        <v>93</v>
      </c>
      <c r="D17" s="125">
        <v>200000</v>
      </c>
      <c r="E17" s="125">
        <v>250000</v>
      </c>
    </row>
    <row r="18" spans="1:5" ht="19.5" customHeight="1">
      <c r="A18" s="24" t="s">
        <v>44</v>
      </c>
      <c r="B18" s="25" t="s">
        <v>94</v>
      </c>
      <c r="C18" s="24" t="s">
        <v>93</v>
      </c>
      <c r="D18" s="122"/>
      <c r="E18" s="122"/>
    </row>
    <row r="19" spans="1:5" ht="49.5" customHeight="1">
      <c r="A19" s="24" t="s">
        <v>45</v>
      </c>
      <c r="B19" s="33" t="s">
        <v>95</v>
      </c>
      <c r="C19" s="24" t="s">
        <v>96</v>
      </c>
      <c r="D19" s="122"/>
      <c r="E19" s="122"/>
    </row>
    <row r="20" spans="1:5" ht="19.5" customHeight="1">
      <c r="A20" s="24" t="s">
        <v>46</v>
      </c>
      <c r="B20" s="25" t="s">
        <v>97</v>
      </c>
      <c r="C20" s="24" t="s">
        <v>98</v>
      </c>
      <c r="D20" s="122"/>
      <c r="E20" s="122"/>
    </row>
    <row r="21" spans="1:5" ht="19.5" customHeight="1">
      <c r="A21" s="24" t="s">
        <v>99</v>
      </c>
      <c r="B21" s="25" t="s">
        <v>100</v>
      </c>
      <c r="C21" s="24" t="s">
        <v>101</v>
      </c>
      <c r="D21" s="122"/>
      <c r="E21" s="122"/>
    </row>
    <row r="22" spans="1:5" ht="19.5" customHeight="1">
      <c r="A22" s="24" t="s">
        <v>102</v>
      </c>
      <c r="B22" s="25" t="s">
        <v>103</v>
      </c>
      <c r="C22" s="24" t="s">
        <v>104</v>
      </c>
      <c r="D22" s="122"/>
      <c r="E22" s="122"/>
    </row>
    <row r="23" spans="1:5" ht="19.5" customHeight="1">
      <c r="A23" s="24" t="s">
        <v>105</v>
      </c>
      <c r="B23" s="25" t="s">
        <v>106</v>
      </c>
      <c r="C23" s="24" t="s">
        <v>107</v>
      </c>
      <c r="D23" s="122"/>
      <c r="E23" s="122"/>
    </row>
    <row r="24" spans="1:5" ht="19.5" customHeight="1">
      <c r="A24" s="24" t="s">
        <v>108</v>
      </c>
      <c r="B24" s="25" t="s">
        <v>109</v>
      </c>
      <c r="C24" s="24" t="s">
        <v>110</v>
      </c>
      <c r="D24" s="122"/>
      <c r="E24" s="122"/>
    </row>
    <row r="25" spans="1:5" ht="19.5" customHeight="1">
      <c r="A25" s="22" t="s">
        <v>111</v>
      </c>
      <c r="B25" s="23" t="s">
        <v>112</v>
      </c>
      <c r="C25" s="22" t="s">
        <v>113</v>
      </c>
      <c r="D25" s="121"/>
      <c r="E25" s="121"/>
    </row>
    <row r="26" spans="1:5" ht="19.5" customHeight="1">
      <c r="A26" s="295" t="s">
        <v>114</v>
      </c>
      <c r="B26" s="295"/>
      <c r="C26" s="218"/>
      <c r="D26" s="130">
        <f>D27+D28+D29+D30+D31+D32+D33+D34</f>
        <v>0</v>
      </c>
      <c r="E26" s="219">
        <f>E27+E29</f>
        <v>50000</v>
      </c>
    </row>
    <row r="27" spans="1:5" ht="19.5" customHeight="1">
      <c r="A27" s="34" t="s">
        <v>27</v>
      </c>
      <c r="B27" s="35" t="s">
        <v>115</v>
      </c>
      <c r="C27" s="34" t="s">
        <v>116</v>
      </c>
      <c r="D27" s="125"/>
      <c r="E27" s="126">
        <v>50000</v>
      </c>
    </row>
    <row r="28" spans="1:5" ht="19.5" customHeight="1">
      <c r="A28" s="24" t="s">
        <v>44</v>
      </c>
      <c r="B28" s="25" t="s">
        <v>117</v>
      </c>
      <c r="C28" s="24" t="s">
        <v>116</v>
      </c>
      <c r="D28" s="122"/>
      <c r="E28" s="122"/>
    </row>
    <row r="29" spans="1:5" ht="49.5" customHeight="1">
      <c r="A29" s="24" t="s">
        <v>45</v>
      </c>
      <c r="B29" s="33" t="s">
        <v>118</v>
      </c>
      <c r="C29" s="24" t="s">
        <v>119</v>
      </c>
      <c r="D29" s="122"/>
      <c r="E29" s="122"/>
    </row>
    <row r="30" spans="1:5" ht="19.5" customHeight="1">
      <c r="A30" s="24" t="s">
        <v>46</v>
      </c>
      <c r="B30" s="25" t="s">
        <v>120</v>
      </c>
      <c r="C30" s="24" t="s">
        <v>121</v>
      </c>
      <c r="D30" s="122"/>
      <c r="E30" s="122"/>
    </row>
    <row r="31" spans="1:5" ht="19.5" customHeight="1">
      <c r="A31" s="24" t="s">
        <v>99</v>
      </c>
      <c r="B31" s="25" t="s">
        <v>122</v>
      </c>
      <c r="C31" s="24" t="s">
        <v>123</v>
      </c>
      <c r="D31" s="122"/>
      <c r="E31" s="122"/>
    </row>
    <row r="32" spans="1:5" ht="19.5" customHeight="1">
      <c r="A32" s="24" t="s">
        <v>102</v>
      </c>
      <c r="B32" s="25" t="s">
        <v>124</v>
      </c>
      <c r="C32" s="24" t="s">
        <v>125</v>
      </c>
      <c r="D32" s="122"/>
      <c r="E32" s="122"/>
    </row>
    <row r="33" spans="1:5" ht="19.5" customHeight="1">
      <c r="A33" s="24" t="s">
        <v>105</v>
      </c>
      <c r="B33" s="36" t="s">
        <v>126</v>
      </c>
      <c r="C33" s="37" t="s">
        <v>127</v>
      </c>
      <c r="D33" s="127"/>
      <c r="E33" s="127"/>
    </row>
    <row r="34" spans="1:5" ht="19.5" customHeight="1">
      <c r="A34" s="38" t="s">
        <v>108</v>
      </c>
      <c r="B34" s="39" t="s">
        <v>128</v>
      </c>
      <c r="C34" s="38" t="s">
        <v>129</v>
      </c>
      <c r="D34" s="128"/>
      <c r="E34" s="128"/>
    </row>
    <row r="35" spans="1:5" ht="19.5" customHeight="1">
      <c r="A35" s="40"/>
      <c r="B35" s="41"/>
      <c r="C35" s="41"/>
      <c r="D35" s="41"/>
      <c r="E35" s="41"/>
    </row>
    <row r="36" spans="1:2" ht="12.75">
      <c r="A36" s="42"/>
      <c r="B36" s="42" t="s">
        <v>327</v>
      </c>
    </row>
    <row r="37" spans="1:2" ht="14.25">
      <c r="A37" s="42" t="s">
        <v>130</v>
      </c>
      <c r="B37" s="1" t="s">
        <v>131</v>
      </c>
    </row>
    <row r="38" ht="12.75">
      <c r="A38" s="42"/>
    </row>
    <row r="39" ht="12.75">
      <c r="A39" s="42"/>
    </row>
    <row r="40" ht="12.75">
      <c r="A40" s="42"/>
    </row>
    <row r="41" ht="12.75">
      <c r="A41" s="42"/>
    </row>
    <row r="42" ht="12.75">
      <c r="A42" s="42"/>
    </row>
    <row r="43" ht="12.75">
      <c r="A43" s="42"/>
    </row>
    <row r="44" ht="12.75">
      <c r="A44" s="42"/>
    </row>
    <row r="45" ht="12.75">
      <c r="A45" s="42"/>
    </row>
    <row r="46" ht="12.75">
      <c r="A46" s="42"/>
    </row>
    <row r="47" ht="12.75">
      <c r="A47" s="42"/>
    </row>
    <row r="48" ht="12.75">
      <c r="A48" s="42"/>
    </row>
    <row r="49" ht="12.75">
      <c r="A49" s="42"/>
    </row>
    <row r="50" ht="12.75">
      <c r="A50" s="42"/>
    </row>
    <row r="51" ht="12.75">
      <c r="A51" s="42"/>
    </row>
    <row r="52" ht="12.75">
      <c r="A52" s="42"/>
    </row>
  </sheetData>
  <sheetProtection/>
  <mergeCells count="6">
    <mergeCell ref="D1:E2"/>
    <mergeCell ref="A26:B26"/>
    <mergeCell ref="A3:E3"/>
    <mergeCell ref="A4:E4"/>
    <mergeCell ref="D7:E7"/>
    <mergeCell ref="A16:B16"/>
  </mergeCells>
  <printOptions horizontalCentered="1" verticalCentered="1"/>
  <pageMargins left="0.39375" right="0.39375" top="0.5902777777777778" bottom="0.5902777777777778" header="0.39375" footer="0.5118055555555556"/>
  <pageSetup horizontalDpi="300" verticalDpi="300" orientation="portrait" paperSize="9" r:id="rId1"/>
  <headerFooter alignWithMargins="0">
    <oddHeader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71"/>
  <sheetViews>
    <sheetView zoomScalePageLayoutView="0" workbookViewId="0" topLeftCell="A1">
      <selection activeCell="I3" sqref="I3"/>
    </sheetView>
  </sheetViews>
  <sheetFormatPr defaultColWidth="10.25390625" defaultRowHeight="12.75"/>
  <cols>
    <col min="1" max="1" width="3.625" style="12" bestFit="1" customWidth="1"/>
    <col min="2" max="2" width="18.125" style="12" customWidth="1"/>
    <col min="3" max="3" width="10.125" style="12" customWidth="1"/>
    <col min="4" max="4" width="19.00390625" style="12" customWidth="1"/>
    <col min="5" max="5" width="12.00390625" style="12" customWidth="1"/>
    <col min="6" max="6" width="10.625" style="12" customWidth="1"/>
    <col min="7" max="7" width="9.125" style="12" customWidth="1"/>
    <col min="8" max="10" width="8.75390625" style="12" customWidth="1"/>
    <col min="11" max="12" width="7.75390625" style="12" customWidth="1"/>
    <col min="13" max="13" width="9.75390625" style="12" customWidth="1"/>
    <col min="14" max="14" width="11.75390625" style="12" customWidth="1"/>
    <col min="15" max="15" width="8.625" style="12" customWidth="1"/>
    <col min="16" max="16" width="8.25390625" style="12" customWidth="1"/>
    <col min="17" max="17" width="6.75390625" style="12" customWidth="1"/>
    <col min="18" max="18" width="11.625" style="12" customWidth="1"/>
    <col min="19" max="16384" width="10.25390625" style="12" customWidth="1"/>
  </cols>
  <sheetData>
    <row r="1" spans="1:18" ht="12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310" t="s">
        <v>326</v>
      </c>
      <c r="P1" s="310"/>
      <c r="Q1" s="310"/>
      <c r="R1" s="193"/>
    </row>
    <row r="2" spans="1:18" ht="12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310"/>
      <c r="P2" s="310"/>
      <c r="Q2" s="310"/>
      <c r="R2" s="194"/>
    </row>
    <row r="3" spans="1:18" ht="33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310"/>
      <c r="P3" s="310"/>
      <c r="Q3" s="310"/>
      <c r="R3" s="194"/>
    </row>
    <row r="4" spans="1:18" ht="12" hidden="1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4"/>
      <c r="Q4" s="194"/>
      <c r="R4" s="194"/>
    </row>
    <row r="5" spans="1:18" ht="15">
      <c r="A5" s="300" t="s">
        <v>50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</row>
    <row r="6" spans="1:18" ht="12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</row>
    <row r="7" spans="1:18" ht="12">
      <c r="A7" s="308" t="s">
        <v>14</v>
      </c>
      <c r="B7" s="308" t="s">
        <v>51</v>
      </c>
      <c r="C7" s="309" t="s">
        <v>52</v>
      </c>
      <c r="D7" s="309" t="s">
        <v>53</v>
      </c>
      <c r="E7" s="309" t="s">
        <v>54</v>
      </c>
      <c r="F7" s="311" t="s">
        <v>325</v>
      </c>
      <c r="G7" s="308" t="s">
        <v>9</v>
      </c>
      <c r="H7" s="308"/>
      <c r="I7" s="308" t="s">
        <v>18</v>
      </c>
      <c r="J7" s="308"/>
      <c r="K7" s="308"/>
      <c r="L7" s="308"/>
      <c r="M7" s="308"/>
      <c r="N7" s="308"/>
      <c r="O7" s="308"/>
      <c r="P7" s="308"/>
      <c r="Q7" s="308"/>
      <c r="R7" s="308"/>
    </row>
    <row r="8" spans="1:18" ht="12">
      <c r="A8" s="308"/>
      <c r="B8" s="308"/>
      <c r="C8" s="309"/>
      <c r="D8" s="309"/>
      <c r="E8" s="309"/>
      <c r="F8" s="312"/>
      <c r="G8" s="309" t="s">
        <v>55</v>
      </c>
      <c r="H8" s="309" t="s">
        <v>56</v>
      </c>
      <c r="I8" s="308" t="s">
        <v>57</v>
      </c>
      <c r="J8" s="308"/>
      <c r="K8" s="308"/>
      <c r="L8" s="308"/>
      <c r="M8" s="308"/>
      <c r="N8" s="308"/>
      <c r="O8" s="308"/>
      <c r="P8" s="308"/>
      <c r="Q8" s="308"/>
      <c r="R8" s="308"/>
    </row>
    <row r="9" spans="1:18" ht="12">
      <c r="A9" s="308"/>
      <c r="B9" s="308"/>
      <c r="C9" s="309"/>
      <c r="D9" s="309"/>
      <c r="E9" s="309"/>
      <c r="F9" s="312"/>
      <c r="G9" s="309"/>
      <c r="H9" s="309"/>
      <c r="I9" s="309" t="s">
        <v>58</v>
      </c>
      <c r="J9" s="308" t="s">
        <v>11</v>
      </c>
      <c r="K9" s="308"/>
      <c r="L9" s="308"/>
      <c r="M9" s="308"/>
      <c r="N9" s="308"/>
      <c r="O9" s="308"/>
      <c r="P9" s="308"/>
      <c r="Q9" s="308"/>
      <c r="R9" s="308"/>
    </row>
    <row r="10" spans="1:18" ht="14.25" customHeight="1">
      <c r="A10" s="308"/>
      <c r="B10" s="308"/>
      <c r="C10" s="309"/>
      <c r="D10" s="309"/>
      <c r="E10" s="309"/>
      <c r="F10" s="312"/>
      <c r="G10" s="309"/>
      <c r="H10" s="309"/>
      <c r="I10" s="309"/>
      <c r="J10" s="308" t="s">
        <v>59</v>
      </c>
      <c r="K10" s="308"/>
      <c r="L10" s="308"/>
      <c r="M10" s="308"/>
      <c r="N10" s="308" t="s">
        <v>60</v>
      </c>
      <c r="O10" s="308"/>
      <c r="P10" s="308"/>
      <c r="Q10" s="308"/>
      <c r="R10" s="308"/>
    </row>
    <row r="11" spans="1:18" ht="12.75" customHeight="1">
      <c r="A11" s="308"/>
      <c r="B11" s="308"/>
      <c r="C11" s="309"/>
      <c r="D11" s="309"/>
      <c r="E11" s="309"/>
      <c r="F11" s="312"/>
      <c r="G11" s="309"/>
      <c r="H11" s="309"/>
      <c r="I11" s="309"/>
      <c r="J11" s="309" t="s">
        <v>61</v>
      </c>
      <c r="K11" s="308" t="s">
        <v>62</v>
      </c>
      <c r="L11" s="308"/>
      <c r="M11" s="308"/>
      <c r="N11" s="309" t="s">
        <v>63</v>
      </c>
      <c r="O11" s="309" t="s">
        <v>62</v>
      </c>
      <c r="P11" s="309"/>
      <c r="Q11" s="309"/>
      <c r="R11" s="309"/>
    </row>
    <row r="12" spans="1:18" ht="49.5" customHeight="1">
      <c r="A12" s="308"/>
      <c r="B12" s="308"/>
      <c r="C12" s="309"/>
      <c r="D12" s="309"/>
      <c r="E12" s="309"/>
      <c r="F12" s="313"/>
      <c r="G12" s="309"/>
      <c r="H12" s="309"/>
      <c r="I12" s="309"/>
      <c r="J12" s="309"/>
      <c r="K12" s="195" t="s">
        <v>64</v>
      </c>
      <c r="L12" s="195" t="s">
        <v>65</v>
      </c>
      <c r="M12" s="195" t="s">
        <v>66</v>
      </c>
      <c r="N12" s="309"/>
      <c r="O12" s="195" t="s">
        <v>266</v>
      </c>
      <c r="P12" s="195" t="s">
        <v>64</v>
      </c>
      <c r="Q12" s="195" t="s">
        <v>65</v>
      </c>
      <c r="R12" s="195" t="s">
        <v>67</v>
      </c>
    </row>
    <row r="13" spans="1:18" ht="7.5" customHeight="1">
      <c r="A13" s="196">
        <v>1</v>
      </c>
      <c r="B13" s="196">
        <v>2</v>
      </c>
      <c r="C13" s="196">
        <v>3</v>
      </c>
      <c r="D13" s="196">
        <v>4</v>
      </c>
      <c r="E13" s="196">
        <v>5</v>
      </c>
      <c r="F13" s="196"/>
      <c r="G13" s="196">
        <v>6</v>
      </c>
      <c r="H13" s="196">
        <v>7</v>
      </c>
      <c r="I13" s="196">
        <v>8</v>
      </c>
      <c r="J13" s="196">
        <v>9</v>
      </c>
      <c r="K13" s="196">
        <v>10</v>
      </c>
      <c r="L13" s="196">
        <v>11</v>
      </c>
      <c r="M13" s="196">
        <v>12</v>
      </c>
      <c r="N13" s="196">
        <v>13</v>
      </c>
      <c r="O13" s="196">
        <v>14</v>
      </c>
      <c r="P13" s="196">
        <v>15</v>
      </c>
      <c r="Q13" s="196">
        <v>16</v>
      </c>
      <c r="R13" s="196">
        <v>17</v>
      </c>
    </row>
    <row r="14" spans="1:18" s="13" customFormat="1" ht="12">
      <c r="A14" s="197">
        <v>1</v>
      </c>
      <c r="B14" s="198" t="s">
        <v>75</v>
      </c>
      <c r="C14" s="317" t="s">
        <v>34</v>
      </c>
      <c r="D14" s="317"/>
      <c r="E14" s="199">
        <f>E19</f>
        <v>219740</v>
      </c>
      <c r="F14" s="199">
        <f>F29+F38+F56+F65</f>
        <v>2169335</v>
      </c>
      <c r="G14" s="199">
        <f>G19</f>
        <v>54957</v>
      </c>
      <c r="H14" s="199">
        <f>H19</f>
        <v>164783</v>
      </c>
      <c r="I14" s="199">
        <f>J14+N14</f>
        <v>43948</v>
      </c>
      <c r="J14" s="199">
        <f>M14</f>
        <v>10991</v>
      </c>
      <c r="K14" s="200"/>
      <c r="L14" s="200"/>
      <c r="M14" s="199">
        <f>M21</f>
        <v>10991</v>
      </c>
      <c r="N14" s="199">
        <f>N21</f>
        <v>32957</v>
      </c>
      <c r="O14" s="200"/>
      <c r="P14" s="200"/>
      <c r="Q14" s="200"/>
      <c r="R14" s="200">
        <f>R21</f>
        <v>32957</v>
      </c>
    </row>
    <row r="15" spans="1:18" ht="12">
      <c r="A15" s="306" t="s">
        <v>69</v>
      </c>
      <c r="B15" s="201" t="s">
        <v>70</v>
      </c>
      <c r="C15" s="315" t="s">
        <v>267</v>
      </c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</row>
    <row r="16" spans="1:18" ht="12">
      <c r="A16" s="306"/>
      <c r="B16" s="201" t="s">
        <v>71</v>
      </c>
      <c r="C16" s="316" t="s">
        <v>268</v>
      </c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</row>
    <row r="17" spans="1:18" ht="12">
      <c r="A17" s="306"/>
      <c r="B17" s="201" t="s">
        <v>72</v>
      </c>
      <c r="C17" s="316" t="s">
        <v>269</v>
      </c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</row>
    <row r="18" spans="1:18" ht="12">
      <c r="A18" s="306"/>
      <c r="B18" s="201" t="s">
        <v>73</v>
      </c>
      <c r="C18" s="302" t="s">
        <v>270</v>
      </c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</row>
    <row r="19" spans="1:18" ht="12">
      <c r="A19" s="306"/>
      <c r="B19" s="201" t="s">
        <v>74</v>
      </c>
      <c r="C19" s="202" t="s">
        <v>271</v>
      </c>
      <c r="D19" s="202" t="s">
        <v>324</v>
      </c>
      <c r="E19" s="203">
        <f>G19+H19</f>
        <v>219740</v>
      </c>
      <c r="F19" s="203"/>
      <c r="G19" s="203">
        <v>54957</v>
      </c>
      <c r="H19" s="203">
        <v>164783</v>
      </c>
      <c r="I19" s="203">
        <f>I21</f>
        <v>43948</v>
      </c>
      <c r="J19" s="203">
        <f>M19</f>
        <v>10991</v>
      </c>
      <c r="K19" s="203">
        <f aca="true" t="shared" si="0" ref="K19:R19">K21</f>
        <v>0</v>
      </c>
      <c r="L19" s="203">
        <f t="shared" si="0"/>
        <v>0</v>
      </c>
      <c r="M19" s="203">
        <f t="shared" si="0"/>
        <v>10991</v>
      </c>
      <c r="N19" s="203">
        <f t="shared" si="0"/>
        <v>32957</v>
      </c>
      <c r="O19" s="203">
        <f t="shared" si="0"/>
        <v>0</v>
      </c>
      <c r="P19" s="203">
        <f t="shared" si="0"/>
        <v>0</v>
      </c>
      <c r="Q19" s="203">
        <f t="shared" si="0"/>
        <v>0</v>
      </c>
      <c r="R19" s="203">
        <f t="shared" si="0"/>
        <v>32957</v>
      </c>
    </row>
    <row r="20" spans="1:18" ht="12">
      <c r="A20" s="306"/>
      <c r="B20" s="201" t="s">
        <v>11</v>
      </c>
      <c r="C20" s="204"/>
      <c r="D20" s="204"/>
      <c r="E20" s="203"/>
      <c r="F20" s="203"/>
      <c r="G20" s="203"/>
      <c r="H20" s="203"/>
      <c r="I20" s="205"/>
      <c r="J20" s="205"/>
      <c r="K20" s="205"/>
      <c r="L20" s="205"/>
      <c r="M20" s="205"/>
      <c r="N20" s="205"/>
      <c r="O20" s="204"/>
      <c r="P20" s="204"/>
      <c r="Q20" s="204"/>
      <c r="R20" s="204"/>
    </row>
    <row r="21" spans="1:18" ht="12">
      <c r="A21" s="306"/>
      <c r="B21" s="201" t="s">
        <v>57</v>
      </c>
      <c r="C21" s="204"/>
      <c r="D21" s="204"/>
      <c r="E21" s="203">
        <v>43948</v>
      </c>
      <c r="F21" s="203"/>
      <c r="G21" s="203">
        <v>10991</v>
      </c>
      <c r="H21" s="203">
        <v>32957</v>
      </c>
      <c r="I21" s="205">
        <f>E21</f>
        <v>43948</v>
      </c>
      <c r="J21" s="205"/>
      <c r="K21" s="205"/>
      <c r="L21" s="205"/>
      <c r="M21" s="205">
        <v>10991</v>
      </c>
      <c r="N21" s="205">
        <f>R21</f>
        <v>32957</v>
      </c>
      <c r="O21" s="204"/>
      <c r="P21" s="204"/>
      <c r="Q21" s="204"/>
      <c r="R21" s="204">
        <v>32957</v>
      </c>
    </row>
    <row r="22" spans="1:18" ht="12">
      <c r="A22" s="306"/>
      <c r="B22" s="201" t="s">
        <v>22</v>
      </c>
      <c r="C22" s="204"/>
      <c r="D22" s="204"/>
      <c r="E22" s="205" t="s">
        <v>272</v>
      </c>
      <c r="F22" s="205"/>
      <c r="G22" s="205" t="s">
        <v>273</v>
      </c>
      <c r="H22" s="205" t="s">
        <v>274</v>
      </c>
      <c r="I22" s="205"/>
      <c r="J22" s="205"/>
      <c r="K22" s="205"/>
      <c r="L22" s="205"/>
      <c r="M22" s="205"/>
      <c r="N22" s="205"/>
      <c r="O22" s="204"/>
      <c r="P22" s="204"/>
      <c r="Q22" s="204"/>
      <c r="R22" s="204"/>
    </row>
    <row r="23" spans="1:18" ht="12">
      <c r="A23" s="314"/>
      <c r="B23" s="206" t="s">
        <v>275</v>
      </c>
      <c r="C23" s="204"/>
      <c r="D23" s="204"/>
      <c r="E23" s="205" t="s">
        <v>276</v>
      </c>
      <c r="F23" s="205"/>
      <c r="G23" s="205" t="s">
        <v>273</v>
      </c>
      <c r="H23" s="205" t="s">
        <v>274</v>
      </c>
      <c r="I23" s="205"/>
      <c r="J23" s="205"/>
      <c r="K23" s="205"/>
      <c r="L23" s="205"/>
      <c r="M23" s="205"/>
      <c r="N23" s="205"/>
      <c r="O23" s="204"/>
      <c r="P23" s="204"/>
      <c r="Q23" s="204"/>
      <c r="R23" s="204"/>
    </row>
    <row r="24" spans="1:18" ht="12.75" thickBot="1">
      <c r="A24" s="207">
        <v>2</v>
      </c>
      <c r="B24" s="208" t="s">
        <v>68</v>
      </c>
      <c r="C24" s="209"/>
      <c r="D24" s="209"/>
      <c r="E24" s="210">
        <f>E29+E38+E47+E56+E65</f>
        <v>8384171</v>
      </c>
      <c r="F24" s="210"/>
      <c r="G24" s="210"/>
      <c r="H24" s="210">
        <f>H29+H38+H47+H56+H65</f>
        <v>6349836</v>
      </c>
      <c r="I24" s="210">
        <f>I31+I40+I58</f>
        <v>2716344</v>
      </c>
      <c r="J24" s="210"/>
      <c r="K24" s="210"/>
      <c r="L24" s="210"/>
      <c r="M24" s="210"/>
      <c r="N24" s="210"/>
      <c r="O24" s="209"/>
      <c r="P24" s="209"/>
      <c r="Q24" s="209"/>
      <c r="R24" s="209"/>
    </row>
    <row r="25" spans="1:18" ht="12">
      <c r="A25" s="305" t="s">
        <v>76</v>
      </c>
      <c r="B25" s="211" t="s">
        <v>70</v>
      </c>
      <c r="C25" s="315" t="s">
        <v>277</v>
      </c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</row>
    <row r="26" spans="1:18" ht="12">
      <c r="A26" s="306"/>
      <c r="B26" s="201" t="s">
        <v>71</v>
      </c>
      <c r="C26" s="316" t="s">
        <v>278</v>
      </c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</row>
    <row r="27" spans="1:18" ht="12">
      <c r="A27" s="306"/>
      <c r="B27" s="201" t="s">
        <v>72</v>
      </c>
      <c r="C27" s="299" t="s">
        <v>279</v>
      </c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</row>
    <row r="28" spans="1:18" ht="12">
      <c r="A28" s="306"/>
      <c r="B28" s="206" t="s">
        <v>73</v>
      </c>
      <c r="C28" s="302" t="s">
        <v>280</v>
      </c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</row>
    <row r="29" spans="1:18" ht="12">
      <c r="A29" s="306"/>
      <c r="B29" s="212" t="s">
        <v>74</v>
      </c>
      <c r="C29" s="318" t="s">
        <v>281</v>
      </c>
      <c r="D29" s="202" t="s">
        <v>282</v>
      </c>
      <c r="E29" s="203">
        <f>F29+H29</f>
        <v>5200000</v>
      </c>
      <c r="F29" s="203">
        <f>F31+F32+F33</f>
        <v>1325501</v>
      </c>
      <c r="G29" s="202"/>
      <c r="H29" s="203">
        <f>H31+H32+H33</f>
        <v>3874499</v>
      </c>
      <c r="I29" s="203">
        <f>N29</f>
        <v>1900000</v>
      </c>
      <c r="J29" s="202"/>
      <c r="K29" s="202"/>
      <c r="L29" s="202"/>
      <c r="M29" s="202"/>
      <c r="N29" s="203">
        <f>N31</f>
        <v>1900000</v>
      </c>
      <c r="O29" s="202"/>
      <c r="P29" s="202"/>
      <c r="Q29" s="202"/>
      <c r="R29" s="213">
        <v>1900000</v>
      </c>
    </row>
    <row r="30" spans="1:18" ht="12">
      <c r="A30" s="306"/>
      <c r="B30" s="212" t="s">
        <v>11</v>
      </c>
      <c r="C30" s="319"/>
      <c r="D30" s="204"/>
      <c r="E30" s="205"/>
      <c r="F30" s="203"/>
      <c r="G30" s="202"/>
      <c r="H30" s="203"/>
      <c r="I30" s="204"/>
      <c r="J30" s="204"/>
      <c r="K30" s="204"/>
      <c r="L30" s="204"/>
      <c r="M30" s="204"/>
      <c r="N30" s="204"/>
      <c r="O30" s="204"/>
      <c r="P30" s="204"/>
      <c r="Q30" s="204"/>
      <c r="R30" s="213"/>
    </row>
    <row r="31" spans="1:18" ht="12">
      <c r="A31" s="306"/>
      <c r="B31" s="212" t="s">
        <v>57</v>
      </c>
      <c r="C31" s="319"/>
      <c r="D31" s="204"/>
      <c r="E31" s="205">
        <f>F31+H31</f>
        <v>2260000</v>
      </c>
      <c r="F31" s="203">
        <v>360000</v>
      </c>
      <c r="G31" s="202"/>
      <c r="H31" s="203">
        <f>I31</f>
        <v>1900000</v>
      </c>
      <c r="I31" s="203">
        <f>N31</f>
        <v>1900000</v>
      </c>
      <c r="J31" s="204"/>
      <c r="K31" s="204"/>
      <c r="L31" s="204"/>
      <c r="M31" s="204"/>
      <c r="N31" s="203">
        <f>R31</f>
        <v>1900000</v>
      </c>
      <c r="O31" s="204"/>
      <c r="P31" s="204"/>
      <c r="Q31" s="204"/>
      <c r="R31" s="213">
        <v>1900000</v>
      </c>
    </row>
    <row r="32" spans="1:18" ht="12">
      <c r="A32" s="306"/>
      <c r="B32" s="212" t="s">
        <v>22</v>
      </c>
      <c r="C32" s="319"/>
      <c r="D32" s="204"/>
      <c r="E32" s="205">
        <f>F32+H32</f>
        <v>576810</v>
      </c>
      <c r="F32" s="203">
        <v>57690</v>
      </c>
      <c r="G32" s="202"/>
      <c r="H32" s="203">
        <v>519120</v>
      </c>
      <c r="I32" s="202"/>
      <c r="J32" s="204"/>
      <c r="K32" s="204"/>
      <c r="L32" s="204"/>
      <c r="M32" s="204"/>
      <c r="N32" s="204"/>
      <c r="O32" s="204"/>
      <c r="P32" s="204"/>
      <c r="Q32" s="204"/>
      <c r="R32" s="213"/>
    </row>
    <row r="33" spans="1:18" ht="12.75" thickBot="1">
      <c r="A33" s="307"/>
      <c r="B33" s="212" t="s">
        <v>275</v>
      </c>
      <c r="C33" s="319"/>
      <c r="D33" s="204"/>
      <c r="E33" s="205">
        <f>F33+H33</f>
        <v>2363190</v>
      </c>
      <c r="F33" s="203">
        <v>907811</v>
      </c>
      <c r="G33" s="202"/>
      <c r="H33" s="203">
        <v>1455379</v>
      </c>
      <c r="I33" s="202"/>
      <c r="J33" s="204"/>
      <c r="K33" s="204"/>
      <c r="L33" s="204"/>
      <c r="M33" s="204"/>
      <c r="N33" s="204"/>
      <c r="O33" s="204"/>
      <c r="P33" s="204"/>
      <c r="Q33" s="204"/>
      <c r="R33" s="204"/>
    </row>
    <row r="34" spans="1:18" ht="12">
      <c r="A34" s="305" t="s">
        <v>77</v>
      </c>
      <c r="B34" s="211" t="s">
        <v>70</v>
      </c>
      <c r="C34" s="202" t="s">
        <v>283</v>
      </c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</row>
    <row r="35" spans="1:18" s="13" customFormat="1" ht="10.5" customHeight="1">
      <c r="A35" s="306"/>
      <c r="B35" s="201" t="s">
        <v>71</v>
      </c>
      <c r="C35" s="298" t="s">
        <v>284</v>
      </c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</row>
    <row r="36" spans="1:18" ht="12">
      <c r="A36" s="306"/>
      <c r="B36" s="201" t="s">
        <v>72</v>
      </c>
      <c r="C36" s="298" t="s">
        <v>285</v>
      </c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</row>
    <row r="37" spans="1:18" ht="12.75" customHeight="1">
      <c r="A37" s="306"/>
      <c r="B37" s="201" t="s">
        <v>73</v>
      </c>
      <c r="C37" s="301" t="s">
        <v>42</v>
      </c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</row>
    <row r="38" spans="1:18" ht="12">
      <c r="A38" s="306"/>
      <c r="B38" s="201" t="s">
        <v>74</v>
      </c>
      <c r="C38" s="303" t="s">
        <v>286</v>
      </c>
      <c r="D38" s="202" t="s">
        <v>282</v>
      </c>
      <c r="E38" s="203">
        <v>240000</v>
      </c>
      <c r="F38" s="203">
        <f>F40</f>
        <v>600000</v>
      </c>
      <c r="G38" s="202"/>
      <c r="H38" s="203">
        <f>H40</f>
        <v>180000</v>
      </c>
      <c r="I38" s="203">
        <f>I40</f>
        <v>180000</v>
      </c>
      <c r="J38" s="202"/>
      <c r="K38" s="202"/>
      <c r="L38" s="202"/>
      <c r="M38" s="202"/>
      <c r="N38" s="203">
        <f>N40</f>
        <v>180000</v>
      </c>
      <c r="O38" s="202"/>
      <c r="P38" s="202"/>
      <c r="Q38" s="202"/>
      <c r="R38" s="203">
        <f>R40</f>
        <v>180000</v>
      </c>
    </row>
    <row r="39" spans="1:18" ht="12">
      <c r="A39" s="306"/>
      <c r="B39" s="201" t="s">
        <v>11</v>
      </c>
      <c r="C39" s="304"/>
      <c r="D39" s="204"/>
      <c r="E39" s="202"/>
      <c r="F39" s="202"/>
      <c r="G39" s="202"/>
      <c r="H39" s="202"/>
      <c r="I39" s="204"/>
      <c r="J39" s="204"/>
      <c r="K39" s="204"/>
      <c r="L39" s="204"/>
      <c r="M39" s="204"/>
      <c r="N39" s="204"/>
      <c r="O39" s="204"/>
      <c r="P39" s="204"/>
      <c r="Q39" s="204"/>
      <c r="R39" s="204"/>
    </row>
    <row r="40" spans="1:18" ht="12">
      <c r="A40" s="306"/>
      <c r="B40" s="201" t="s">
        <v>57</v>
      </c>
      <c r="C40" s="304"/>
      <c r="D40" s="204"/>
      <c r="E40" s="203">
        <v>240000</v>
      </c>
      <c r="F40" s="203">
        <v>600000</v>
      </c>
      <c r="G40" s="202"/>
      <c r="H40" s="203">
        <v>180000</v>
      </c>
      <c r="I40" s="205">
        <f>N40</f>
        <v>180000</v>
      </c>
      <c r="J40" s="204"/>
      <c r="K40" s="204"/>
      <c r="L40" s="204"/>
      <c r="M40" s="204"/>
      <c r="N40" s="203">
        <f>R40</f>
        <v>180000</v>
      </c>
      <c r="O40" s="204"/>
      <c r="P40" s="204"/>
      <c r="Q40" s="204"/>
      <c r="R40" s="205">
        <v>180000</v>
      </c>
    </row>
    <row r="41" spans="1:18" ht="12">
      <c r="A41" s="306"/>
      <c r="B41" s="201" t="s">
        <v>22</v>
      </c>
      <c r="C41" s="304"/>
      <c r="D41" s="204"/>
      <c r="E41" s="214" t="s">
        <v>287</v>
      </c>
      <c r="F41" s="214"/>
      <c r="G41" s="202"/>
      <c r="H41" s="202"/>
      <c r="I41" s="204"/>
      <c r="J41" s="204"/>
      <c r="K41" s="204"/>
      <c r="L41" s="204"/>
      <c r="M41" s="204"/>
      <c r="N41" s="204"/>
      <c r="O41" s="204"/>
      <c r="P41" s="204"/>
      <c r="Q41" s="204"/>
      <c r="R41" s="204"/>
    </row>
    <row r="42" spans="1:18" ht="12.75" thickBot="1">
      <c r="A42" s="307"/>
      <c r="B42" s="215" t="s">
        <v>275</v>
      </c>
      <c r="C42" s="304"/>
      <c r="D42" s="204"/>
      <c r="E42" s="214" t="s">
        <v>287</v>
      </c>
      <c r="F42" s="214"/>
      <c r="G42" s="202"/>
      <c r="H42" s="202"/>
      <c r="I42" s="204"/>
      <c r="J42" s="204"/>
      <c r="K42" s="204"/>
      <c r="L42" s="204"/>
      <c r="M42" s="204"/>
      <c r="N42" s="204"/>
      <c r="O42" s="204"/>
      <c r="P42" s="204"/>
      <c r="Q42" s="204"/>
      <c r="R42" s="204"/>
    </row>
    <row r="43" spans="1:18" ht="12">
      <c r="A43" s="305" t="s">
        <v>288</v>
      </c>
      <c r="B43" s="211" t="s">
        <v>70</v>
      </c>
      <c r="C43" s="315" t="s">
        <v>277</v>
      </c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</row>
    <row r="44" spans="1:18" s="13" customFormat="1" ht="10.5" customHeight="1">
      <c r="A44" s="306"/>
      <c r="B44" s="201" t="s">
        <v>71</v>
      </c>
      <c r="C44" s="298" t="s">
        <v>289</v>
      </c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</row>
    <row r="45" spans="1:18" ht="12">
      <c r="A45" s="306"/>
      <c r="B45" s="201" t="s">
        <v>72</v>
      </c>
      <c r="C45" s="298" t="s">
        <v>290</v>
      </c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</row>
    <row r="46" spans="1:18" ht="12.75" customHeight="1">
      <c r="A46" s="306"/>
      <c r="B46" s="201" t="s">
        <v>73</v>
      </c>
      <c r="C46" s="301" t="s">
        <v>29</v>
      </c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</row>
    <row r="47" spans="1:18" ht="11.25" customHeight="1">
      <c r="A47" s="306"/>
      <c r="B47" s="201" t="s">
        <v>74</v>
      </c>
      <c r="C47" s="320" t="s">
        <v>281</v>
      </c>
      <c r="D47" s="202" t="s">
        <v>282</v>
      </c>
      <c r="E47" s="203">
        <v>505000</v>
      </c>
      <c r="F47" s="203">
        <f>F49</f>
        <v>1000</v>
      </c>
      <c r="G47" s="202"/>
      <c r="H47" s="203">
        <v>400000</v>
      </c>
      <c r="I47" s="202"/>
      <c r="J47" s="202"/>
      <c r="K47" s="202"/>
      <c r="L47" s="202"/>
      <c r="M47" s="202"/>
      <c r="N47" s="202"/>
      <c r="O47" s="202"/>
      <c r="P47" s="202"/>
      <c r="Q47" s="202"/>
      <c r="R47" s="202"/>
    </row>
    <row r="48" spans="1:18" ht="11.25" customHeight="1">
      <c r="A48" s="306"/>
      <c r="B48" s="201" t="s">
        <v>11</v>
      </c>
      <c r="C48" s="320"/>
      <c r="D48" s="204"/>
      <c r="E48" s="202"/>
      <c r="F48" s="202"/>
      <c r="G48" s="202"/>
      <c r="H48" s="202"/>
      <c r="I48" s="204"/>
      <c r="J48" s="204"/>
      <c r="K48" s="204"/>
      <c r="L48" s="204"/>
      <c r="M48" s="204"/>
      <c r="N48" s="204"/>
      <c r="O48" s="204"/>
      <c r="P48" s="204"/>
      <c r="Q48" s="204"/>
      <c r="R48" s="204"/>
    </row>
    <row r="49" spans="1:18" ht="11.25" customHeight="1">
      <c r="A49" s="306"/>
      <c r="B49" s="201" t="s">
        <v>57</v>
      </c>
      <c r="C49" s="320"/>
      <c r="D49" s="204"/>
      <c r="E49" s="203">
        <v>1000</v>
      </c>
      <c r="F49" s="203">
        <v>1000</v>
      </c>
      <c r="G49" s="202"/>
      <c r="H49" s="203"/>
      <c r="I49" s="204"/>
      <c r="J49" s="204"/>
      <c r="K49" s="204"/>
      <c r="L49" s="204"/>
      <c r="M49" s="204"/>
      <c r="N49" s="204"/>
      <c r="O49" s="204"/>
      <c r="P49" s="204"/>
      <c r="Q49" s="204"/>
      <c r="R49" s="204"/>
    </row>
    <row r="50" spans="1:18" ht="11.25" customHeight="1">
      <c r="A50" s="306"/>
      <c r="B50" s="201" t="s">
        <v>22</v>
      </c>
      <c r="C50" s="320"/>
      <c r="D50" s="204"/>
      <c r="E50" s="214" t="s">
        <v>287</v>
      </c>
      <c r="F50" s="214"/>
      <c r="G50" s="202"/>
      <c r="H50" s="202"/>
      <c r="I50" s="204"/>
      <c r="J50" s="204"/>
      <c r="K50" s="204"/>
      <c r="L50" s="204"/>
      <c r="M50" s="204"/>
      <c r="N50" s="204"/>
      <c r="O50" s="204"/>
      <c r="P50" s="204"/>
      <c r="Q50" s="204"/>
      <c r="R50" s="204"/>
    </row>
    <row r="51" spans="1:18" ht="25.5" customHeight="1" thickBot="1">
      <c r="A51" s="307"/>
      <c r="B51" s="215" t="s">
        <v>275</v>
      </c>
      <c r="C51" s="320"/>
      <c r="D51" s="204"/>
      <c r="E51" s="214" t="s">
        <v>287</v>
      </c>
      <c r="F51" s="214"/>
      <c r="G51" s="202"/>
      <c r="H51" s="202"/>
      <c r="I51" s="204"/>
      <c r="J51" s="204"/>
      <c r="K51" s="204"/>
      <c r="L51" s="204"/>
      <c r="M51" s="204"/>
      <c r="N51" s="204"/>
      <c r="O51" s="204"/>
      <c r="P51" s="204"/>
      <c r="Q51" s="204"/>
      <c r="R51" s="204"/>
    </row>
    <row r="52" spans="1:18" ht="12">
      <c r="A52" s="305" t="s">
        <v>291</v>
      </c>
      <c r="B52" s="211" t="s">
        <v>70</v>
      </c>
      <c r="C52" s="315" t="s">
        <v>277</v>
      </c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</row>
    <row r="53" spans="1:18" s="13" customFormat="1" ht="10.5" customHeight="1">
      <c r="A53" s="306"/>
      <c r="B53" s="201" t="s">
        <v>71</v>
      </c>
      <c r="C53" s="298" t="s">
        <v>289</v>
      </c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</row>
    <row r="54" spans="1:18" ht="12">
      <c r="A54" s="306"/>
      <c r="B54" s="201" t="s">
        <v>72</v>
      </c>
      <c r="C54" s="298" t="s">
        <v>290</v>
      </c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</row>
    <row r="55" spans="1:18" ht="12.75" customHeight="1">
      <c r="A55" s="306"/>
      <c r="B55" s="201" t="s">
        <v>73</v>
      </c>
      <c r="C55" s="301" t="s">
        <v>292</v>
      </c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</row>
    <row r="56" spans="1:18" ht="11.25" customHeight="1">
      <c r="A56" s="306"/>
      <c r="B56" s="201" t="s">
        <v>74</v>
      </c>
      <c r="C56" s="320" t="s">
        <v>281</v>
      </c>
      <c r="D56" s="202" t="s">
        <v>282</v>
      </c>
      <c r="E56" s="203">
        <v>2365430</v>
      </c>
      <c r="F56" s="203">
        <f>F58</f>
        <v>229086</v>
      </c>
      <c r="G56" s="203"/>
      <c r="H56" s="203">
        <f>SUM(H58:H59)</f>
        <v>1836344</v>
      </c>
      <c r="I56" s="203">
        <f>N56</f>
        <v>636344</v>
      </c>
      <c r="J56" s="202"/>
      <c r="K56" s="202"/>
      <c r="L56" s="202"/>
      <c r="M56" s="202"/>
      <c r="N56" s="203">
        <f>N58</f>
        <v>636344</v>
      </c>
      <c r="O56" s="202"/>
      <c r="P56" s="202"/>
      <c r="Q56" s="202"/>
      <c r="R56" s="202">
        <f>R58</f>
        <v>636344</v>
      </c>
    </row>
    <row r="57" spans="1:18" ht="11.25" customHeight="1">
      <c r="A57" s="306"/>
      <c r="B57" s="201" t="s">
        <v>293</v>
      </c>
      <c r="C57" s="320"/>
      <c r="D57" s="204"/>
      <c r="E57" s="203"/>
      <c r="F57" s="203"/>
      <c r="G57" s="203"/>
      <c r="H57" s="203"/>
      <c r="I57" s="204"/>
      <c r="J57" s="204"/>
      <c r="K57" s="204"/>
      <c r="L57" s="204"/>
      <c r="M57" s="204"/>
      <c r="N57" s="204"/>
      <c r="O57" s="204"/>
      <c r="P57" s="204"/>
      <c r="Q57" s="204"/>
      <c r="R57" s="204"/>
    </row>
    <row r="58" spans="1:18" ht="11.25" customHeight="1">
      <c r="A58" s="306"/>
      <c r="B58" s="201" t="s">
        <v>57</v>
      </c>
      <c r="C58" s="320"/>
      <c r="D58" s="204"/>
      <c r="E58" s="216">
        <f>F58+H58</f>
        <v>865430</v>
      </c>
      <c r="F58" s="216">
        <v>229086</v>
      </c>
      <c r="G58" s="203"/>
      <c r="H58" s="203">
        <v>636344</v>
      </c>
      <c r="I58" s="205">
        <f>N58</f>
        <v>636344</v>
      </c>
      <c r="J58" s="204"/>
      <c r="K58" s="204"/>
      <c r="L58" s="204"/>
      <c r="M58" s="204"/>
      <c r="N58" s="203">
        <v>636344</v>
      </c>
      <c r="O58" s="204"/>
      <c r="P58" s="204"/>
      <c r="Q58" s="204"/>
      <c r="R58" s="204">
        <v>636344</v>
      </c>
    </row>
    <row r="59" spans="1:18" ht="11.25" customHeight="1">
      <c r="A59" s="306"/>
      <c r="B59" s="201" t="s">
        <v>22</v>
      </c>
      <c r="C59" s="320"/>
      <c r="D59" s="204"/>
      <c r="E59" s="216">
        <v>1500000</v>
      </c>
      <c r="F59" s="216"/>
      <c r="G59" s="203"/>
      <c r="H59" s="203">
        <v>1200000</v>
      </c>
      <c r="I59" s="204"/>
      <c r="J59" s="204"/>
      <c r="K59" s="204"/>
      <c r="L59" s="204"/>
      <c r="M59" s="204"/>
      <c r="N59" s="204"/>
      <c r="O59" s="204"/>
      <c r="P59" s="204"/>
      <c r="Q59" s="204"/>
      <c r="R59" s="204"/>
    </row>
    <row r="60" spans="1:18" ht="12" customHeight="1" thickBot="1">
      <c r="A60" s="307"/>
      <c r="B60" s="215" t="s">
        <v>275</v>
      </c>
      <c r="C60" s="320"/>
      <c r="D60" s="204"/>
      <c r="E60" s="217" t="s">
        <v>287</v>
      </c>
      <c r="F60" s="217"/>
      <c r="G60" s="203"/>
      <c r="H60" s="203"/>
      <c r="I60" s="204"/>
      <c r="J60" s="204"/>
      <c r="K60" s="204"/>
      <c r="L60" s="204"/>
      <c r="M60" s="204"/>
      <c r="N60" s="204"/>
      <c r="O60" s="204"/>
      <c r="P60" s="204"/>
      <c r="Q60" s="204"/>
      <c r="R60" s="204"/>
    </row>
    <row r="61" spans="1:18" ht="11.25" customHeight="1">
      <c r="A61" s="321" t="s">
        <v>294</v>
      </c>
      <c r="B61" s="211" t="s">
        <v>70</v>
      </c>
      <c r="C61" s="315" t="s">
        <v>295</v>
      </c>
      <c r="D61" s="315"/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</row>
    <row r="62" spans="1:18" ht="11.25" customHeight="1">
      <c r="A62" s="322"/>
      <c r="B62" s="201" t="s">
        <v>71</v>
      </c>
      <c r="C62" s="316" t="s">
        <v>296</v>
      </c>
      <c r="D62" s="316"/>
      <c r="E62" s="316"/>
      <c r="F62" s="316"/>
      <c r="G62" s="316"/>
      <c r="H62" s="316"/>
      <c r="I62" s="316"/>
      <c r="J62" s="316"/>
      <c r="K62" s="316"/>
      <c r="L62" s="316"/>
      <c r="M62" s="316"/>
      <c r="N62" s="316"/>
      <c r="O62" s="316"/>
      <c r="P62" s="316"/>
      <c r="Q62" s="316"/>
      <c r="R62" s="316"/>
    </row>
    <row r="63" spans="1:18" ht="11.25" customHeight="1">
      <c r="A63" s="322"/>
      <c r="B63" s="201" t="s">
        <v>72</v>
      </c>
      <c r="C63" s="316" t="s">
        <v>297</v>
      </c>
      <c r="D63" s="316"/>
      <c r="E63" s="316"/>
      <c r="F63" s="316"/>
      <c r="G63" s="316"/>
      <c r="H63" s="316"/>
      <c r="I63" s="316"/>
      <c r="J63" s="316"/>
      <c r="K63" s="316"/>
      <c r="L63" s="316"/>
      <c r="M63" s="316"/>
      <c r="N63" s="316"/>
      <c r="O63" s="316"/>
      <c r="P63" s="316"/>
      <c r="Q63" s="316"/>
      <c r="R63" s="316"/>
    </row>
    <row r="64" spans="1:18" ht="11.25" customHeight="1">
      <c r="A64" s="322"/>
      <c r="B64" s="201" t="s">
        <v>73</v>
      </c>
      <c r="C64" s="302" t="s">
        <v>298</v>
      </c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</row>
    <row r="65" spans="1:18" ht="12">
      <c r="A65" s="322"/>
      <c r="B65" s="201" t="s">
        <v>74</v>
      </c>
      <c r="C65" s="320" t="s">
        <v>281</v>
      </c>
      <c r="D65" s="202" t="s">
        <v>299</v>
      </c>
      <c r="E65" s="203">
        <f>F65+H65</f>
        <v>73741</v>
      </c>
      <c r="F65" s="203">
        <f>F67</f>
        <v>14748</v>
      </c>
      <c r="G65" s="203"/>
      <c r="H65" s="203">
        <f>N65</f>
        <v>58993</v>
      </c>
      <c r="I65" s="202"/>
      <c r="J65" s="202"/>
      <c r="K65" s="202"/>
      <c r="L65" s="202"/>
      <c r="M65" s="202"/>
      <c r="N65" s="203">
        <f>N67</f>
        <v>58993</v>
      </c>
      <c r="O65" s="202"/>
      <c r="P65" s="202"/>
      <c r="Q65" s="202"/>
      <c r="R65" s="202">
        <f>R67</f>
        <v>58993</v>
      </c>
    </row>
    <row r="66" spans="1:18" ht="11.25" customHeight="1">
      <c r="A66" s="322"/>
      <c r="B66" s="201" t="s">
        <v>293</v>
      </c>
      <c r="C66" s="320"/>
      <c r="D66" s="204"/>
      <c r="E66" s="203"/>
      <c r="F66" s="203"/>
      <c r="G66" s="203"/>
      <c r="H66" s="203"/>
      <c r="I66" s="204"/>
      <c r="J66" s="204"/>
      <c r="K66" s="204"/>
      <c r="L66" s="204"/>
      <c r="M66" s="204"/>
      <c r="N66" s="204"/>
      <c r="O66" s="204"/>
      <c r="P66" s="204"/>
      <c r="Q66" s="204"/>
      <c r="R66" s="204"/>
    </row>
    <row r="67" spans="1:18" ht="11.25" customHeight="1">
      <c r="A67" s="322"/>
      <c r="B67" s="201" t="s">
        <v>57</v>
      </c>
      <c r="C67" s="320"/>
      <c r="D67" s="204"/>
      <c r="E67" s="203">
        <v>73741.18</v>
      </c>
      <c r="F67" s="203">
        <v>14748</v>
      </c>
      <c r="G67" s="203"/>
      <c r="H67" s="203">
        <f>N67</f>
        <v>58993</v>
      </c>
      <c r="I67" s="204"/>
      <c r="J67" s="204"/>
      <c r="K67" s="204"/>
      <c r="L67" s="204"/>
      <c r="M67" s="204"/>
      <c r="N67" s="203">
        <v>58993</v>
      </c>
      <c r="O67" s="204"/>
      <c r="P67" s="204"/>
      <c r="Q67" s="204"/>
      <c r="R67" s="204">
        <v>58993</v>
      </c>
    </row>
    <row r="68" spans="1:18" ht="11.25" customHeight="1">
      <c r="A68" s="322"/>
      <c r="B68" s="201" t="s">
        <v>22</v>
      </c>
      <c r="C68" s="320"/>
      <c r="D68" s="204"/>
      <c r="E68" s="203"/>
      <c r="F68" s="203"/>
      <c r="G68" s="203"/>
      <c r="H68" s="203"/>
      <c r="I68" s="204"/>
      <c r="J68" s="204"/>
      <c r="K68" s="204"/>
      <c r="L68" s="204"/>
      <c r="M68" s="204"/>
      <c r="N68" s="204"/>
      <c r="O68" s="204"/>
      <c r="P68" s="204"/>
      <c r="Q68" s="204"/>
      <c r="R68" s="204"/>
    </row>
    <row r="69" spans="1:18" ht="22.5" customHeight="1" thickBot="1">
      <c r="A69" s="323"/>
      <c r="B69" s="215" t="s">
        <v>275</v>
      </c>
      <c r="C69" s="320"/>
      <c r="D69" s="204"/>
      <c r="E69" s="203"/>
      <c r="F69" s="203"/>
      <c r="G69" s="203"/>
      <c r="H69" s="203"/>
      <c r="I69" s="204"/>
      <c r="J69" s="204"/>
      <c r="K69" s="204"/>
      <c r="L69" s="204"/>
      <c r="M69" s="204"/>
      <c r="N69" s="204"/>
      <c r="O69" s="204"/>
      <c r="P69" s="204"/>
      <c r="Q69" s="204"/>
      <c r="R69" s="204"/>
    </row>
    <row r="70" spans="1:18" ht="12">
      <c r="A70" s="192"/>
      <c r="B70" s="192"/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</row>
    <row r="71" spans="1:18" ht="12">
      <c r="A71" s="192"/>
      <c r="B71" s="192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</row>
  </sheetData>
  <sheetProtection/>
  <mergeCells count="56">
    <mergeCell ref="A61:A69"/>
    <mergeCell ref="C61:R61"/>
    <mergeCell ref="C62:R62"/>
    <mergeCell ref="C63:R63"/>
    <mergeCell ref="C64:R64"/>
    <mergeCell ref="C65:C69"/>
    <mergeCell ref="C46:R46"/>
    <mergeCell ref="C47:C51"/>
    <mergeCell ref="A52:A60"/>
    <mergeCell ref="C52:R52"/>
    <mergeCell ref="C53:R53"/>
    <mergeCell ref="C54:R54"/>
    <mergeCell ref="C55:R55"/>
    <mergeCell ref="C56:C60"/>
    <mergeCell ref="A43:A51"/>
    <mergeCell ref="C43:R43"/>
    <mergeCell ref="A25:A33"/>
    <mergeCell ref="C25:R25"/>
    <mergeCell ref="C26:R26"/>
    <mergeCell ref="C27:R27"/>
    <mergeCell ref="C28:R28"/>
    <mergeCell ref="C29:C33"/>
    <mergeCell ref="A15:A23"/>
    <mergeCell ref="C15:R15"/>
    <mergeCell ref="C16:R16"/>
    <mergeCell ref="C17:R17"/>
    <mergeCell ref="C18:R18"/>
    <mergeCell ref="C7:C12"/>
    <mergeCell ref="D7:D12"/>
    <mergeCell ref="C14:D14"/>
    <mergeCell ref="J10:M10"/>
    <mergeCell ref="N10:R10"/>
    <mergeCell ref="B7:B12"/>
    <mergeCell ref="E7:E12"/>
    <mergeCell ref="G7:H7"/>
    <mergeCell ref="F7:F12"/>
    <mergeCell ref="I7:R7"/>
    <mergeCell ref="G8:G12"/>
    <mergeCell ref="I9:I12"/>
    <mergeCell ref="J9:R9"/>
    <mergeCell ref="O1:Q3"/>
    <mergeCell ref="C44:R44"/>
    <mergeCell ref="J11:J12"/>
    <mergeCell ref="K11:M11"/>
    <mergeCell ref="N11:N12"/>
    <mergeCell ref="O11:R11"/>
    <mergeCell ref="C45:R45"/>
    <mergeCell ref="A5:R5"/>
    <mergeCell ref="C36:R36"/>
    <mergeCell ref="C37:R37"/>
    <mergeCell ref="C38:C42"/>
    <mergeCell ref="A34:A42"/>
    <mergeCell ref="C35:R35"/>
    <mergeCell ref="A7:A12"/>
    <mergeCell ref="H8:H12"/>
    <mergeCell ref="I8:R8"/>
  </mergeCells>
  <printOptions/>
  <pageMargins left="0.38" right="0.1968503937007874" top="1.1811023622047245" bottom="0.5905511811023623" header="0.1968503937007874" footer="0.5118110236220472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0">
      <selection activeCell="F29" sqref="F29"/>
    </sheetView>
  </sheetViews>
  <sheetFormatPr defaultColWidth="9.00390625" defaultRowHeight="12.75"/>
  <cols>
    <col min="1" max="1" width="5.625" style="1" customWidth="1"/>
    <col min="2" max="2" width="8.875" style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75390625" style="0" customWidth="1"/>
    <col min="10" max="10" width="15.875" style="0" customWidth="1"/>
  </cols>
  <sheetData>
    <row r="1" spans="9:10" ht="12.75">
      <c r="I1" s="327" t="s">
        <v>304</v>
      </c>
      <c r="J1" s="327"/>
    </row>
    <row r="2" spans="9:10" ht="56.25" customHeight="1">
      <c r="I2" s="327"/>
      <c r="J2" s="327"/>
    </row>
    <row r="3" spans="1:10" ht="48.75" customHeight="1">
      <c r="A3" s="329" t="s">
        <v>132</v>
      </c>
      <c r="B3" s="329"/>
      <c r="C3" s="329"/>
      <c r="D3" s="329"/>
      <c r="E3" s="329"/>
      <c r="F3" s="329"/>
      <c r="G3" s="329"/>
      <c r="H3" s="329"/>
      <c r="I3" s="329"/>
      <c r="J3" s="329"/>
    </row>
    <row r="4" ht="12.75">
      <c r="J4" s="4" t="s">
        <v>13</v>
      </c>
    </row>
    <row r="5" spans="1:10" s="42" customFormat="1" ht="20.25" customHeight="1">
      <c r="A5" s="330" t="s">
        <v>0</v>
      </c>
      <c r="B5" s="330" t="s">
        <v>1</v>
      </c>
      <c r="C5" s="330" t="s">
        <v>8</v>
      </c>
      <c r="D5" s="270" t="s">
        <v>133</v>
      </c>
      <c r="E5" s="270" t="s">
        <v>134</v>
      </c>
      <c r="F5" s="270" t="s">
        <v>11</v>
      </c>
      <c r="G5" s="270"/>
      <c r="H5" s="270"/>
      <c r="I5" s="270"/>
      <c r="J5" s="270"/>
    </row>
    <row r="6" spans="1:10" s="42" customFormat="1" ht="20.25" customHeight="1">
      <c r="A6" s="330"/>
      <c r="B6" s="330"/>
      <c r="C6" s="330"/>
      <c r="D6" s="270"/>
      <c r="E6" s="270"/>
      <c r="F6" s="270" t="s">
        <v>135</v>
      </c>
      <c r="G6" s="270" t="s">
        <v>9</v>
      </c>
      <c r="H6" s="270"/>
      <c r="I6" s="270"/>
      <c r="J6" s="270" t="s">
        <v>136</v>
      </c>
    </row>
    <row r="7" spans="1:10" s="42" customFormat="1" ht="65.25" customHeight="1">
      <c r="A7" s="330"/>
      <c r="B7" s="330"/>
      <c r="C7" s="330"/>
      <c r="D7" s="270"/>
      <c r="E7" s="270"/>
      <c r="F7" s="270"/>
      <c r="G7" s="6" t="s">
        <v>137</v>
      </c>
      <c r="H7" s="6" t="s">
        <v>138</v>
      </c>
      <c r="I7" s="6" t="s">
        <v>139</v>
      </c>
      <c r="J7" s="270"/>
    </row>
    <row r="8" spans="1:10" ht="9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</row>
    <row r="9" spans="1:10" ht="18.75" customHeight="1">
      <c r="A9" s="111">
        <v>750</v>
      </c>
      <c r="B9" s="111">
        <v>75011</v>
      </c>
      <c r="C9" s="131">
        <v>2010</v>
      </c>
      <c r="D9" s="117">
        <v>33382</v>
      </c>
      <c r="E9" s="117">
        <f aca="true" t="shared" si="0" ref="E9:J9">E10</f>
        <v>33382</v>
      </c>
      <c r="F9" s="117">
        <f t="shared" si="0"/>
        <v>33382</v>
      </c>
      <c r="G9" s="117">
        <f t="shared" si="0"/>
        <v>33382</v>
      </c>
      <c r="H9" s="117">
        <f t="shared" si="0"/>
        <v>0</v>
      </c>
      <c r="I9" s="117">
        <f t="shared" si="0"/>
        <v>0</v>
      </c>
      <c r="J9" s="117">
        <f t="shared" si="0"/>
        <v>0</v>
      </c>
    </row>
    <row r="10" spans="1:10" ht="19.5" customHeight="1">
      <c r="A10" s="114"/>
      <c r="B10" s="114"/>
      <c r="C10" s="113">
        <v>4010</v>
      </c>
      <c r="D10" s="118"/>
      <c r="E10" s="118">
        <v>33382</v>
      </c>
      <c r="F10" s="220">
        <f>G10</f>
        <v>33382</v>
      </c>
      <c r="G10" s="119">
        <f>E10</f>
        <v>33382</v>
      </c>
      <c r="H10" s="119"/>
      <c r="I10" s="119"/>
      <c r="J10" s="119"/>
    </row>
    <row r="11" spans="1:10" ht="19.5" customHeight="1">
      <c r="A11" s="115">
        <v>751</v>
      </c>
      <c r="B11" s="115">
        <v>75101</v>
      </c>
      <c r="C11" s="115">
        <v>2010</v>
      </c>
      <c r="D11" s="120">
        <v>800</v>
      </c>
      <c r="E11" s="120">
        <f aca="true" t="shared" si="1" ref="E11:J11">E12+E13+E14</f>
        <v>800</v>
      </c>
      <c r="F11" s="120">
        <f t="shared" si="1"/>
        <v>800</v>
      </c>
      <c r="G11" s="120">
        <f t="shared" si="1"/>
        <v>102.74</v>
      </c>
      <c r="H11" s="120">
        <f t="shared" si="1"/>
        <v>697.26</v>
      </c>
      <c r="I11" s="120">
        <f t="shared" si="1"/>
        <v>0</v>
      </c>
      <c r="J11" s="120">
        <f t="shared" si="1"/>
        <v>0</v>
      </c>
    </row>
    <row r="12" spans="1:10" ht="19.5" customHeight="1">
      <c r="A12" s="114"/>
      <c r="B12" s="114"/>
      <c r="C12" s="114">
        <v>4110</v>
      </c>
      <c r="D12" s="119"/>
      <c r="E12" s="119">
        <v>102.74</v>
      </c>
      <c r="F12" s="220">
        <f>G12+H12+I12</f>
        <v>102.74</v>
      </c>
      <c r="G12" s="119">
        <f>E12</f>
        <v>102.74</v>
      </c>
      <c r="H12" s="119"/>
      <c r="I12" s="119"/>
      <c r="J12" s="119"/>
    </row>
    <row r="13" spans="1:10" ht="19.5" customHeight="1">
      <c r="A13" s="114"/>
      <c r="B13" s="114"/>
      <c r="C13" s="116" t="s">
        <v>262</v>
      </c>
      <c r="D13" s="119"/>
      <c r="E13" s="119">
        <v>16.66</v>
      </c>
      <c r="F13" s="220">
        <f>G13+H13+I13</f>
        <v>16.66</v>
      </c>
      <c r="G13" s="119"/>
      <c r="H13" s="119">
        <f>E13</f>
        <v>16.66</v>
      </c>
      <c r="I13" s="119"/>
      <c r="J13" s="119"/>
    </row>
    <row r="14" spans="1:10" ht="19.5" customHeight="1">
      <c r="A14" s="114"/>
      <c r="B14" s="114"/>
      <c r="C14" s="114">
        <v>4170</v>
      </c>
      <c r="D14" s="119"/>
      <c r="E14" s="119">
        <v>680.6</v>
      </c>
      <c r="F14" s="220">
        <f>G14+H14+I14</f>
        <v>680.6</v>
      </c>
      <c r="G14" s="119"/>
      <c r="H14" s="119">
        <f>E14</f>
        <v>680.6</v>
      </c>
      <c r="I14" s="119"/>
      <c r="J14" s="119"/>
    </row>
    <row r="15" spans="1:10" ht="19.5" customHeight="1">
      <c r="A15" s="115">
        <v>754</v>
      </c>
      <c r="B15" s="115">
        <v>75414</v>
      </c>
      <c r="C15" s="115">
        <v>2010</v>
      </c>
      <c r="D15" s="120">
        <v>500</v>
      </c>
      <c r="E15" s="120">
        <f aca="true" t="shared" si="2" ref="E15:J15">E16+E17</f>
        <v>500</v>
      </c>
      <c r="F15" s="120">
        <f t="shared" si="2"/>
        <v>500</v>
      </c>
      <c r="G15" s="120">
        <f t="shared" si="2"/>
        <v>0</v>
      </c>
      <c r="H15" s="120">
        <f t="shared" si="2"/>
        <v>0</v>
      </c>
      <c r="I15" s="120">
        <f t="shared" si="2"/>
        <v>0</v>
      </c>
      <c r="J15" s="120">
        <f t="shared" si="2"/>
        <v>0</v>
      </c>
    </row>
    <row r="16" spans="1:10" ht="19.5" customHeight="1">
      <c r="A16" s="114"/>
      <c r="B16" s="114"/>
      <c r="C16" s="114">
        <v>4210</v>
      </c>
      <c r="D16" s="119"/>
      <c r="E16" s="119">
        <v>250</v>
      </c>
      <c r="F16" s="119">
        <f>E16</f>
        <v>250</v>
      </c>
      <c r="G16" s="119"/>
      <c r="H16" s="119"/>
      <c r="I16" s="119"/>
      <c r="J16" s="119"/>
    </row>
    <row r="17" spans="1:10" ht="19.5" customHeight="1">
      <c r="A17" s="114"/>
      <c r="B17" s="114"/>
      <c r="C17" s="114">
        <v>4300</v>
      </c>
      <c r="D17" s="119"/>
      <c r="E17" s="119">
        <v>250</v>
      </c>
      <c r="F17" s="119">
        <f>E17</f>
        <v>250</v>
      </c>
      <c r="G17" s="119"/>
      <c r="H17" s="119"/>
      <c r="I17" s="119"/>
      <c r="J17" s="119"/>
    </row>
    <row r="18" spans="1:10" ht="19.5" customHeight="1">
      <c r="A18" s="115">
        <v>852</v>
      </c>
      <c r="B18" s="132"/>
      <c r="C18" s="115"/>
      <c r="D18" s="120">
        <f aca="true" t="shared" si="3" ref="D18:I18">D19+D32+D34</f>
        <v>1683000</v>
      </c>
      <c r="E18" s="120">
        <f t="shared" si="3"/>
        <v>1683000</v>
      </c>
      <c r="F18" s="120">
        <f t="shared" si="3"/>
        <v>1683000</v>
      </c>
      <c r="G18" s="120">
        <f t="shared" si="3"/>
        <v>29980</v>
      </c>
      <c r="H18" s="120">
        <f t="shared" si="3"/>
        <v>22270</v>
      </c>
      <c r="I18" s="120">
        <f t="shared" si="3"/>
        <v>1606945</v>
      </c>
      <c r="J18" s="120"/>
    </row>
    <row r="19" spans="1:10" ht="19.5" customHeight="1">
      <c r="A19" s="133"/>
      <c r="B19" s="115">
        <v>85212</v>
      </c>
      <c r="C19" s="115">
        <v>2010</v>
      </c>
      <c r="D19" s="120">
        <v>1575000</v>
      </c>
      <c r="E19" s="120">
        <f>E20+E21+E22+E23+E24+E25+E26+E27+E28+E29+E30+E31</f>
        <v>1575000</v>
      </c>
      <c r="F19" s="120">
        <f>F20+F21+F22+F23+F24+F25+F26+F27+F28+F29+F30+F31</f>
        <v>1575000</v>
      </c>
      <c r="G19" s="120">
        <f>G20+G21+G22+G23</f>
        <v>29980</v>
      </c>
      <c r="H19" s="120">
        <f>H20+H22+H23+H24+H25+H26</f>
        <v>22270</v>
      </c>
      <c r="I19" s="120">
        <f>I20</f>
        <v>1509945</v>
      </c>
      <c r="J19" s="120"/>
    </row>
    <row r="20" spans="1:10" ht="19.5" customHeight="1">
      <c r="A20" s="114"/>
      <c r="B20" s="114"/>
      <c r="C20" s="114">
        <v>3110</v>
      </c>
      <c r="D20" s="119"/>
      <c r="E20" s="119">
        <f>F20+J20</f>
        <v>1509945</v>
      </c>
      <c r="F20" s="119">
        <f>G20+H20+I20</f>
        <v>1509945</v>
      </c>
      <c r="G20" s="119"/>
      <c r="H20" s="119"/>
      <c r="I20" s="119">
        <v>1509945</v>
      </c>
      <c r="J20" s="119"/>
    </row>
    <row r="21" spans="1:10" ht="19.5" customHeight="1">
      <c r="A21" s="114"/>
      <c r="B21" s="114"/>
      <c r="C21" s="114">
        <v>4010</v>
      </c>
      <c r="D21" s="119"/>
      <c r="E21" s="119">
        <v>28080</v>
      </c>
      <c r="F21" s="119">
        <f>G21+H21+I21</f>
        <v>28080</v>
      </c>
      <c r="G21" s="119">
        <f>E21</f>
        <v>28080</v>
      </c>
      <c r="H21" s="119"/>
      <c r="I21" s="119"/>
      <c r="J21" s="119"/>
    </row>
    <row r="22" spans="1:10" ht="19.5" customHeight="1">
      <c r="A22" s="114"/>
      <c r="B22" s="114"/>
      <c r="C22" s="114">
        <v>4040</v>
      </c>
      <c r="D22" s="119"/>
      <c r="E22" s="119">
        <v>1900</v>
      </c>
      <c r="F22" s="119">
        <f>G22+H22+I22</f>
        <v>1900</v>
      </c>
      <c r="G22" s="119">
        <f>E22</f>
        <v>1900</v>
      </c>
      <c r="H22" s="119"/>
      <c r="I22" s="119"/>
      <c r="J22" s="119"/>
    </row>
    <row r="23" spans="1:10" ht="19.5" customHeight="1">
      <c r="A23" s="114"/>
      <c r="B23" s="114"/>
      <c r="C23" s="114">
        <v>4110</v>
      </c>
      <c r="D23" s="119"/>
      <c r="E23" s="119">
        <v>21535</v>
      </c>
      <c r="F23" s="119">
        <f>G23+H23+I23</f>
        <v>21535</v>
      </c>
      <c r="G23" s="119"/>
      <c r="H23" s="119">
        <f>E23</f>
        <v>21535</v>
      </c>
      <c r="I23" s="119"/>
      <c r="J23" s="119"/>
    </row>
    <row r="24" spans="1:10" ht="19.5" customHeight="1">
      <c r="A24" s="114"/>
      <c r="B24" s="114"/>
      <c r="C24" s="114">
        <v>4120</v>
      </c>
      <c r="D24" s="119"/>
      <c r="E24" s="119">
        <v>735</v>
      </c>
      <c r="F24" s="119">
        <f>G24+H24+I24</f>
        <v>735</v>
      </c>
      <c r="G24" s="119"/>
      <c r="H24" s="119">
        <f>E24</f>
        <v>735</v>
      </c>
      <c r="I24" s="119"/>
      <c r="J24" s="119"/>
    </row>
    <row r="25" spans="1:10" ht="19.5" customHeight="1">
      <c r="A25" s="114"/>
      <c r="B25" s="114"/>
      <c r="C25" s="114">
        <v>4210</v>
      </c>
      <c r="D25" s="119"/>
      <c r="E25" s="119">
        <v>3100</v>
      </c>
      <c r="F25" s="119">
        <f>E25</f>
        <v>3100</v>
      </c>
      <c r="G25" s="119"/>
      <c r="H25" s="119"/>
      <c r="I25" s="119"/>
      <c r="J25" s="119"/>
    </row>
    <row r="26" spans="1:10" ht="19.5" customHeight="1">
      <c r="A26" s="114"/>
      <c r="B26" s="114"/>
      <c r="C26" s="114">
        <v>4300</v>
      </c>
      <c r="D26" s="119"/>
      <c r="E26" s="119">
        <v>6200</v>
      </c>
      <c r="F26" s="119">
        <f aca="true" t="shared" si="4" ref="F26:F31">E26</f>
        <v>6200</v>
      </c>
      <c r="G26" s="119"/>
      <c r="H26" s="119"/>
      <c r="I26" s="119"/>
      <c r="J26" s="119"/>
    </row>
    <row r="27" spans="1:10" ht="19.5" customHeight="1">
      <c r="A27" s="114"/>
      <c r="B27" s="114"/>
      <c r="C27" s="114">
        <v>4410</v>
      </c>
      <c r="D27" s="119"/>
      <c r="E27" s="119">
        <v>700</v>
      </c>
      <c r="F27" s="119">
        <f t="shared" si="4"/>
        <v>700</v>
      </c>
      <c r="G27" s="119"/>
      <c r="H27" s="119"/>
      <c r="I27" s="119"/>
      <c r="J27" s="119"/>
    </row>
    <row r="28" spans="1:10" ht="19.5" customHeight="1">
      <c r="A28" s="114"/>
      <c r="B28" s="114"/>
      <c r="C28" s="114">
        <v>4430</v>
      </c>
      <c r="D28" s="119"/>
      <c r="E28" s="119">
        <v>400</v>
      </c>
      <c r="F28" s="119">
        <f t="shared" si="4"/>
        <v>400</v>
      </c>
      <c r="G28" s="119"/>
      <c r="H28" s="119"/>
      <c r="I28" s="119"/>
      <c r="J28" s="119"/>
    </row>
    <row r="29" spans="1:10" ht="19.5" customHeight="1">
      <c r="A29" s="114"/>
      <c r="B29" s="114"/>
      <c r="C29" s="114">
        <v>4440</v>
      </c>
      <c r="D29" s="119"/>
      <c r="E29" s="119">
        <v>805</v>
      </c>
      <c r="F29" s="119">
        <f t="shared" si="4"/>
        <v>805</v>
      </c>
      <c r="G29" s="119"/>
      <c r="H29" s="119"/>
      <c r="I29" s="119"/>
      <c r="J29" s="119"/>
    </row>
    <row r="30" spans="1:10" ht="19.5" customHeight="1">
      <c r="A30" s="114"/>
      <c r="B30" s="114"/>
      <c r="C30" s="114">
        <v>4740</v>
      </c>
      <c r="D30" s="119"/>
      <c r="E30" s="119">
        <v>300</v>
      </c>
      <c r="F30" s="119">
        <f t="shared" si="4"/>
        <v>300</v>
      </c>
      <c r="G30" s="119"/>
      <c r="H30" s="119"/>
      <c r="I30" s="119"/>
      <c r="J30" s="119"/>
    </row>
    <row r="31" spans="1:10" ht="19.5" customHeight="1">
      <c r="A31" s="114"/>
      <c r="B31" s="114"/>
      <c r="C31" s="114">
        <v>4750</v>
      </c>
      <c r="D31" s="114"/>
      <c r="E31" s="119">
        <v>1300</v>
      </c>
      <c r="F31" s="119">
        <f t="shared" si="4"/>
        <v>1300</v>
      </c>
      <c r="G31" s="119"/>
      <c r="H31" s="119"/>
      <c r="I31" s="119"/>
      <c r="J31" s="119"/>
    </row>
    <row r="32" spans="1:10" ht="19.5" customHeight="1">
      <c r="A32" s="115"/>
      <c r="B32" s="115">
        <v>85213</v>
      </c>
      <c r="C32" s="115">
        <v>2010</v>
      </c>
      <c r="D32" s="134">
        <v>11000</v>
      </c>
      <c r="E32" s="134">
        <f aca="true" t="shared" si="5" ref="E32:J32">E33</f>
        <v>11000</v>
      </c>
      <c r="F32" s="134">
        <f t="shared" si="5"/>
        <v>11000</v>
      </c>
      <c r="G32" s="134">
        <f t="shared" si="5"/>
        <v>0</v>
      </c>
      <c r="H32" s="134">
        <f t="shared" si="5"/>
        <v>0</v>
      </c>
      <c r="I32" s="134">
        <f t="shared" si="5"/>
        <v>0</v>
      </c>
      <c r="J32" s="134">
        <f t="shared" si="5"/>
        <v>0</v>
      </c>
    </row>
    <row r="33" spans="1:10" ht="19.5" customHeight="1">
      <c r="A33" s="114"/>
      <c r="B33" s="114"/>
      <c r="C33" s="114">
        <v>4130</v>
      </c>
      <c r="D33" s="135"/>
      <c r="E33" s="135">
        <v>11000</v>
      </c>
      <c r="F33" s="135">
        <f>E33</f>
        <v>11000</v>
      </c>
      <c r="G33" s="135"/>
      <c r="H33" s="135"/>
      <c r="I33" s="135"/>
      <c r="J33" s="135"/>
    </row>
    <row r="34" spans="1:10" ht="19.5" customHeight="1">
      <c r="A34" s="115"/>
      <c r="B34" s="115">
        <v>85214</v>
      </c>
      <c r="C34" s="115">
        <v>2010</v>
      </c>
      <c r="D34" s="134">
        <v>97000</v>
      </c>
      <c r="E34" s="134">
        <f>E35</f>
        <v>97000</v>
      </c>
      <c r="F34" s="134">
        <f>F35</f>
        <v>97000</v>
      </c>
      <c r="G34" s="134">
        <f>G35</f>
        <v>0</v>
      </c>
      <c r="H34" s="134">
        <f>H35</f>
        <v>0</v>
      </c>
      <c r="I34" s="134">
        <v>97000</v>
      </c>
      <c r="J34" s="134">
        <f>J35</f>
        <v>0</v>
      </c>
    </row>
    <row r="35" spans="1:10" ht="19.5" customHeight="1">
      <c r="A35" s="114"/>
      <c r="B35" s="114"/>
      <c r="C35" s="114">
        <v>3110</v>
      </c>
      <c r="D35" s="135"/>
      <c r="E35" s="135">
        <v>97000</v>
      </c>
      <c r="F35" s="135">
        <f>G35+H35+I35</f>
        <v>97000</v>
      </c>
      <c r="G35" s="135"/>
      <c r="H35" s="135"/>
      <c r="I35" s="135">
        <v>97000</v>
      </c>
      <c r="J35" s="135"/>
    </row>
    <row r="36" spans="1:10" ht="19.5" customHeight="1">
      <c r="A36" s="324" t="s">
        <v>33</v>
      </c>
      <c r="B36" s="325"/>
      <c r="C36" s="326"/>
      <c r="D36" s="119">
        <f>D9+D11+D15+D18</f>
        <v>1717682</v>
      </c>
      <c r="E36" s="119">
        <f>E18+E15+E11+E9</f>
        <v>1717682</v>
      </c>
      <c r="F36" s="119">
        <f>F18+F15+F11+F9</f>
        <v>1717682</v>
      </c>
      <c r="G36" s="119">
        <f>G18+G15+G11+G9</f>
        <v>63464.740000000005</v>
      </c>
      <c r="H36" s="119">
        <f>H18+H15+H11+H9</f>
        <v>22967.26</v>
      </c>
      <c r="I36" s="119">
        <f>I18+I15+I11+I9</f>
        <v>1606945</v>
      </c>
      <c r="J36" s="119">
        <f>J9+J11+J15+J18+J32+J34</f>
        <v>0</v>
      </c>
    </row>
    <row r="37" spans="1:10" ht="19.5" customHeight="1">
      <c r="A37" s="328"/>
      <c r="B37" s="328"/>
      <c r="C37" s="328"/>
      <c r="D37" s="328"/>
      <c r="E37" s="112"/>
      <c r="F37" s="112"/>
      <c r="G37" s="112"/>
      <c r="H37" s="112"/>
      <c r="I37" s="112"/>
      <c r="J37" s="112"/>
    </row>
    <row r="40" ht="14.25">
      <c r="A40" s="10" t="s">
        <v>140</v>
      </c>
    </row>
  </sheetData>
  <sheetProtection/>
  <mergeCells count="13">
    <mergeCell ref="E5:E7"/>
    <mergeCell ref="F5:J5"/>
    <mergeCell ref="F6:F7"/>
    <mergeCell ref="A36:C36"/>
    <mergeCell ref="G6:I6"/>
    <mergeCell ref="J6:J7"/>
    <mergeCell ref="I1:J2"/>
    <mergeCell ref="A37:D37"/>
    <mergeCell ref="A3:J3"/>
    <mergeCell ref="A5:A7"/>
    <mergeCell ref="B5:B7"/>
    <mergeCell ref="C5:C7"/>
    <mergeCell ref="D5:D7"/>
  </mergeCells>
  <printOptions horizontalCentered="1"/>
  <pageMargins left="0.5511811023622047" right="0.5511811023622047" top="1.14" bottom="0.3937007874015748" header="1.15" footer="0.5118110236220472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2" sqref="A12:F12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5.75390625" style="0" customWidth="1"/>
    <col min="10" max="10" width="14.375" style="0" customWidth="1"/>
    <col min="11" max="75" width="8.875" style="0" customWidth="1"/>
    <col min="76" max="16384" width="9.125" style="1" customWidth="1"/>
  </cols>
  <sheetData>
    <row r="1" spans="9:10" ht="12.75">
      <c r="I1" s="294" t="s">
        <v>303</v>
      </c>
      <c r="J1" s="294"/>
    </row>
    <row r="2" spans="9:10" ht="12.75">
      <c r="I2" s="294"/>
      <c r="J2" s="294"/>
    </row>
    <row r="3" spans="9:10" ht="12.75">
      <c r="I3" s="294"/>
      <c r="J3" s="294"/>
    </row>
    <row r="4" spans="9:10" ht="12.75">
      <c r="I4" s="294"/>
      <c r="J4" s="294"/>
    </row>
    <row r="5" spans="1:10" ht="45" customHeight="1">
      <c r="A5" s="329" t="s">
        <v>141</v>
      </c>
      <c r="B5" s="329"/>
      <c r="C5" s="329"/>
      <c r="D5" s="329"/>
      <c r="E5" s="329"/>
      <c r="F5" s="329"/>
      <c r="G5" s="329"/>
      <c r="H5" s="329"/>
      <c r="I5" s="329"/>
      <c r="J5" s="329"/>
    </row>
    <row r="6" spans="1:6" ht="15.75">
      <c r="A6" s="46"/>
      <c r="B6" s="46"/>
      <c r="C6" s="46"/>
      <c r="D6" s="46"/>
      <c r="E6" s="46"/>
      <c r="F6" s="46"/>
    </row>
    <row r="7" spans="1:10" ht="13.5" customHeight="1">
      <c r="A7" s="41"/>
      <c r="B7" s="41"/>
      <c r="C7" s="41"/>
      <c r="D7" s="41"/>
      <c r="E7" s="41"/>
      <c r="F7" s="41"/>
      <c r="J7" s="47" t="s">
        <v>13</v>
      </c>
    </row>
    <row r="8" spans="1:10" ht="20.25" customHeight="1">
      <c r="A8" s="330" t="s">
        <v>0</v>
      </c>
      <c r="B8" s="330" t="s">
        <v>1</v>
      </c>
      <c r="C8" s="330" t="s">
        <v>8</v>
      </c>
      <c r="D8" s="270" t="s">
        <v>133</v>
      </c>
      <c r="E8" s="270" t="s">
        <v>134</v>
      </c>
      <c r="F8" s="270" t="s">
        <v>11</v>
      </c>
      <c r="G8" s="270"/>
      <c r="H8" s="270"/>
      <c r="I8" s="270"/>
      <c r="J8" s="270"/>
    </row>
    <row r="9" spans="1:10" ht="18" customHeight="1">
      <c r="A9" s="330"/>
      <c r="B9" s="330"/>
      <c r="C9" s="330"/>
      <c r="D9" s="270"/>
      <c r="E9" s="270"/>
      <c r="F9" s="270" t="s">
        <v>135</v>
      </c>
      <c r="G9" s="270" t="s">
        <v>9</v>
      </c>
      <c r="H9" s="270"/>
      <c r="I9" s="270"/>
      <c r="J9" s="270" t="s">
        <v>136</v>
      </c>
    </row>
    <row r="10" spans="1:10" ht="69" customHeight="1">
      <c r="A10" s="330"/>
      <c r="B10" s="330"/>
      <c r="C10" s="330"/>
      <c r="D10" s="270"/>
      <c r="E10" s="270"/>
      <c r="F10" s="270"/>
      <c r="G10" s="6" t="s">
        <v>137</v>
      </c>
      <c r="H10" s="6" t="s">
        <v>138</v>
      </c>
      <c r="I10" s="6" t="s">
        <v>139</v>
      </c>
      <c r="J10" s="270"/>
    </row>
    <row r="11" spans="1:10" ht="8.2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</row>
    <row r="12" spans="1:10" ht="19.5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</row>
    <row r="13" spans="1:10" ht="19.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</row>
    <row r="14" spans="1:10" ht="19.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</row>
    <row r="15" spans="1:10" ht="19.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</row>
    <row r="16" spans="1:10" ht="19.5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</row>
    <row r="17" spans="1:10" ht="19.5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</row>
    <row r="18" spans="1:10" ht="19.5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</row>
    <row r="19" spans="1:10" ht="19.5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</row>
    <row r="20" spans="1:10" ht="19.5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</row>
    <row r="21" spans="1:10" ht="19.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</row>
    <row r="22" spans="1:10" ht="19.5" customHeight="1">
      <c r="A22" s="44"/>
      <c r="B22" s="44"/>
      <c r="C22" s="44"/>
      <c r="D22" s="44"/>
      <c r="E22" s="44"/>
      <c r="F22" s="44"/>
      <c r="G22" s="44"/>
      <c r="H22" s="44"/>
      <c r="I22" s="44"/>
      <c r="J22" s="44"/>
    </row>
    <row r="23" spans="1:10" ht="19.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</row>
    <row r="24" spans="1:10" ht="19.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</row>
    <row r="25" spans="1:10" ht="24.75" customHeight="1">
      <c r="A25" s="331" t="s">
        <v>33</v>
      </c>
      <c r="B25" s="331"/>
      <c r="C25" s="331"/>
      <c r="D25" s="331"/>
      <c r="E25" s="11"/>
      <c r="F25" s="11"/>
      <c r="G25" s="11"/>
      <c r="H25" s="11"/>
      <c r="I25" s="11"/>
      <c r="J25" s="11"/>
    </row>
    <row r="29" ht="14.25">
      <c r="A29" s="10" t="s">
        <v>140</v>
      </c>
    </row>
  </sheetData>
  <sheetProtection/>
  <mergeCells count="12">
    <mergeCell ref="I1:J4"/>
    <mergeCell ref="J9:J10"/>
    <mergeCell ref="A25:D25"/>
    <mergeCell ref="A5:J5"/>
    <mergeCell ref="A8:A10"/>
    <mergeCell ref="B8:B10"/>
    <mergeCell ref="C8:C10"/>
    <mergeCell ref="D8:D10"/>
    <mergeCell ref="E8:E10"/>
    <mergeCell ref="F8:J8"/>
    <mergeCell ref="F9:F10"/>
    <mergeCell ref="G9:I9"/>
  </mergeCells>
  <printOptions horizontalCentered="1"/>
  <pageMargins left="0.5902777777777778" right="0.5902777777777778" top="1.0798611111111112" bottom="0.39375" header="0.5118055555555556" footer="0.5118055555555556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A31"/>
  <sheetViews>
    <sheetView zoomScalePageLayoutView="0" workbookViewId="0" topLeftCell="A1">
      <selection activeCell="G31" sqref="G31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75390625" style="1" customWidth="1"/>
    <col min="8" max="8" width="14.00390625" style="0" customWidth="1"/>
    <col min="9" max="9" width="16.25390625" style="0" customWidth="1"/>
    <col min="10" max="10" width="14.625" style="0" customWidth="1"/>
    <col min="11" max="79" width="8.875" style="0" customWidth="1"/>
    <col min="80" max="16384" width="9.125" style="1" customWidth="1"/>
  </cols>
  <sheetData>
    <row r="1" spans="9:10" ht="12.75">
      <c r="I1" s="152"/>
      <c r="J1" s="152"/>
    </row>
    <row r="2" spans="9:10" ht="63.75" customHeight="1">
      <c r="I2" s="327" t="s">
        <v>305</v>
      </c>
      <c r="J2" s="327"/>
    </row>
    <row r="3" spans="9:10" ht="12.75">
      <c r="I3" s="152"/>
      <c r="J3" s="152"/>
    </row>
    <row r="4" spans="9:10" ht="12.75">
      <c r="I4" s="152"/>
      <c r="J4" s="152"/>
    </row>
    <row r="5" spans="1:10" ht="45" customHeight="1">
      <c r="A5" s="329" t="s">
        <v>142</v>
      </c>
      <c r="B5" s="329"/>
      <c r="C5" s="329"/>
      <c r="D5" s="329"/>
      <c r="E5" s="329"/>
      <c r="F5" s="329"/>
      <c r="G5" s="329"/>
      <c r="H5" s="329"/>
      <c r="I5" s="329"/>
      <c r="J5" s="329"/>
    </row>
    <row r="7" ht="12.75">
      <c r="J7" s="47" t="s">
        <v>13</v>
      </c>
    </row>
    <row r="8" spans="1:79" ht="20.25" customHeight="1">
      <c r="A8" s="330" t="s">
        <v>0</v>
      </c>
      <c r="B8" s="330" t="s">
        <v>1</v>
      </c>
      <c r="C8" s="330" t="s">
        <v>8</v>
      </c>
      <c r="D8" s="270" t="s">
        <v>133</v>
      </c>
      <c r="E8" s="270" t="s">
        <v>134</v>
      </c>
      <c r="F8" s="270" t="s">
        <v>11</v>
      </c>
      <c r="G8" s="270"/>
      <c r="H8" s="270"/>
      <c r="I8" s="270"/>
      <c r="J8" s="270"/>
      <c r="BX8" s="1"/>
      <c r="BY8" s="1"/>
      <c r="BZ8" s="1"/>
      <c r="CA8" s="1"/>
    </row>
    <row r="9" spans="1:79" ht="18" customHeight="1">
      <c r="A9" s="330"/>
      <c r="B9" s="330"/>
      <c r="C9" s="330"/>
      <c r="D9" s="270"/>
      <c r="E9" s="270"/>
      <c r="F9" s="270" t="s">
        <v>135</v>
      </c>
      <c r="G9" s="270" t="s">
        <v>9</v>
      </c>
      <c r="H9" s="270"/>
      <c r="I9" s="270"/>
      <c r="J9" s="270" t="s">
        <v>136</v>
      </c>
      <c r="BX9" s="1"/>
      <c r="BY9" s="1"/>
      <c r="BZ9" s="1"/>
      <c r="CA9" s="1"/>
    </row>
    <row r="10" spans="1:79" ht="69" customHeight="1">
      <c r="A10" s="330"/>
      <c r="B10" s="330"/>
      <c r="C10" s="330"/>
      <c r="D10" s="270"/>
      <c r="E10" s="270"/>
      <c r="F10" s="270"/>
      <c r="G10" s="6" t="s">
        <v>137</v>
      </c>
      <c r="H10" s="6" t="s">
        <v>138</v>
      </c>
      <c r="I10" s="6" t="s">
        <v>143</v>
      </c>
      <c r="J10" s="270"/>
      <c r="BX10" s="1"/>
      <c r="BY10" s="1"/>
      <c r="BZ10" s="1"/>
      <c r="CA10" s="1"/>
    </row>
    <row r="11" spans="1:79" ht="8.25" customHeight="1">
      <c r="A11" s="105">
        <v>1</v>
      </c>
      <c r="B11" s="105">
        <v>2</v>
      </c>
      <c r="C11" s="105">
        <v>3</v>
      </c>
      <c r="D11" s="105">
        <v>4</v>
      </c>
      <c r="E11" s="147">
        <v>5</v>
      </c>
      <c r="F11" s="147">
        <v>6</v>
      </c>
      <c r="G11" s="147">
        <v>7</v>
      </c>
      <c r="H11" s="147">
        <v>8</v>
      </c>
      <c r="I11" s="147">
        <v>9</v>
      </c>
      <c r="J11" s="147">
        <v>10</v>
      </c>
      <c r="BX11" s="1"/>
      <c r="BY11" s="1"/>
      <c r="BZ11" s="1"/>
      <c r="CA11" s="1"/>
    </row>
    <row r="12" spans="1:79" ht="19.5" customHeight="1">
      <c r="A12" s="150">
        <v>801</v>
      </c>
      <c r="B12" s="150"/>
      <c r="C12" s="150"/>
      <c r="D12" s="150"/>
      <c r="E12" s="151">
        <f aca="true" t="shared" si="0" ref="E12:J12">E14+E16</f>
        <v>10000</v>
      </c>
      <c r="F12" s="151">
        <f t="shared" si="0"/>
        <v>10000</v>
      </c>
      <c r="G12" s="151">
        <f t="shared" si="0"/>
        <v>0</v>
      </c>
      <c r="H12" s="151">
        <f t="shared" si="0"/>
        <v>0</v>
      </c>
      <c r="I12" s="151">
        <f t="shared" si="0"/>
        <v>10000</v>
      </c>
      <c r="J12" s="151">
        <f t="shared" si="0"/>
        <v>0</v>
      </c>
      <c r="BX12" s="1"/>
      <c r="BY12" s="1"/>
      <c r="BZ12" s="1"/>
      <c r="CA12" s="1"/>
    </row>
    <row r="13" spans="1:79" ht="19.5" customHeight="1">
      <c r="A13" s="110"/>
      <c r="B13" s="110">
        <v>80113</v>
      </c>
      <c r="C13" s="110"/>
      <c r="D13" s="110"/>
      <c r="E13" s="106"/>
      <c r="F13" s="106"/>
      <c r="G13" s="106"/>
      <c r="H13" s="148"/>
      <c r="I13" s="148"/>
      <c r="J13" s="148"/>
      <c r="BX13" s="1"/>
      <c r="BY13" s="1"/>
      <c r="BZ13" s="1"/>
      <c r="CA13" s="1"/>
    </row>
    <row r="14" spans="1:79" ht="19.5" customHeight="1">
      <c r="A14" s="110"/>
      <c r="B14" s="110"/>
      <c r="C14" s="110">
        <v>2310</v>
      </c>
      <c r="D14" s="110"/>
      <c r="E14" s="106">
        <v>6000</v>
      </c>
      <c r="F14" s="106">
        <v>6000</v>
      </c>
      <c r="G14" s="106"/>
      <c r="H14" s="106"/>
      <c r="I14" s="106">
        <v>6000</v>
      </c>
      <c r="J14" s="106"/>
      <c r="K14" t="s">
        <v>301</v>
      </c>
      <c r="BX14" s="1"/>
      <c r="BY14" s="1"/>
      <c r="BZ14" s="1"/>
      <c r="CA14" s="1"/>
    </row>
    <row r="15" spans="1:79" ht="19.5" customHeight="1">
      <c r="A15" s="110"/>
      <c r="B15" s="110">
        <v>80146</v>
      </c>
      <c r="C15" s="110"/>
      <c r="D15" s="110"/>
      <c r="E15" s="106"/>
      <c r="F15" s="106"/>
      <c r="G15" s="106"/>
      <c r="H15" s="106"/>
      <c r="I15" s="106"/>
      <c r="J15" s="106"/>
      <c r="BX15" s="1"/>
      <c r="BY15" s="1"/>
      <c r="BZ15" s="1"/>
      <c r="CA15" s="1"/>
    </row>
    <row r="16" spans="1:79" ht="21" customHeight="1">
      <c r="A16" s="110"/>
      <c r="B16" s="110"/>
      <c r="C16" s="110">
        <v>2320</v>
      </c>
      <c r="D16" s="110"/>
      <c r="E16" s="106">
        <v>4000</v>
      </c>
      <c r="F16" s="106">
        <v>4000</v>
      </c>
      <c r="G16" s="106"/>
      <c r="H16" s="106"/>
      <c r="I16" s="106">
        <v>4000</v>
      </c>
      <c r="J16" s="106"/>
      <c r="K16" t="s">
        <v>310</v>
      </c>
      <c r="BX16" s="1"/>
      <c r="BY16" s="1"/>
      <c r="BZ16" s="1"/>
      <c r="CA16" s="1"/>
    </row>
    <row r="17" spans="1:79" ht="24.75" customHeight="1">
      <c r="A17" s="331" t="s">
        <v>33</v>
      </c>
      <c r="B17" s="331"/>
      <c r="C17" s="331"/>
      <c r="D17" s="331"/>
      <c r="E17" s="149">
        <f>E12</f>
        <v>10000</v>
      </c>
      <c r="F17" s="149">
        <v>10000</v>
      </c>
      <c r="G17" s="149"/>
      <c r="H17" s="149"/>
      <c r="I17" s="149">
        <v>10000</v>
      </c>
      <c r="J17" s="149"/>
      <c r="BX17" s="1"/>
      <c r="BY17" s="1"/>
      <c r="BZ17" s="1"/>
      <c r="CA17" s="1"/>
    </row>
    <row r="20" ht="14.25">
      <c r="A20" s="10" t="s">
        <v>140</v>
      </c>
    </row>
    <row r="22" spans="1:2" ht="12.75">
      <c r="A22" s="1" t="s">
        <v>301</v>
      </c>
      <c r="B22" s="1" t="s">
        <v>302</v>
      </c>
    </row>
    <row r="23" ht="6" customHeight="1"/>
    <row r="24" ht="12.75" customHeight="1" hidden="1"/>
    <row r="25" ht="12.75" customHeight="1" hidden="1"/>
    <row r="27" spans="1:10" ht="12.75">
      <c r="A27" s="1" t="s">
        <v>310</v>
      </c>
      <c r="B27" s="333" t="s">
        <v>311</v>
      </c>
      <c r="C27" s="333"/>
      <c r="D27" s="333"/>
      <c r="E27" s="333"/>
      <c r="F27" s="333"/>
      <c r="G27" s="333"/>
      <c r="H27" s="333"/>
      <c r="I27" s="333"/>
      <c r="J27" s="333"/>
    </row>
    <row r="31" spans="4:5" ht="12.75">
      <c r="D31" s="332" t="s">
        <v>328</v>
      </c>
      <c r="E31" s="332"/>
    </row>
  </sheetData>
  <sheetProtection/>
  <mergeCells count="14">
    <mergeCell ref="A8:A10"/>
    <mergeCell ref="B8:B10"/>
    <mergeCell ref="C8:C10"/>
    <mergeCell ref="D8:D10"/>
    <mergeCell ref="E8:E10"/>
    <mergeCell ref="F8:J8"/>
    <mergeCell ref="F9:F10"/>
    <mergeCell ref="G9:I9"/>
    <mergeCell ref="I2:J2"/>
    <mergeCell ref="D31:E31"/>
    <mergeCell ref="B27:J27"/>
    <mergeCell ref="J9:J10"/>
    <mergeCell ref="A17:D17"/>
    <mergeCell ref="A5:J5"/>
  </mergeCells>
  <printOptions horizontalCentered="1"/>
  <pageMargins left="0.5902777777777778" right="0.5902777777777778" top="0.45" bottom="0.39375" header="0.5118055555555556" footer="0.5118055555555556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125" style="0" customWidth="1"/>
    <col min="2" max="2" width="8.125" style="0" customWidth="1"/>
    <col min="3" max="4" width="10.00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96" t="s">
        <v>164</v>
      </c>
      <c r="B1" s="296"/>
      <c r="C1" s="296"/>
      <c r="D1" s="296"/>
      <c r="E1" s="296"/>
      <c r="F1" s="296"/>
      <c r="G1" s="296"/>
    </row>
    <row r="2" spans="5:7" ht="19.5" customHeight="1">
      <c r="E2" s="48"/>
      <c r="F2" s="48"/>
      <c r="G2" s="48"/>
    </row>
    <row r="3" spans="5:7" ht="19.5" customHeight="1">
      <c r="E3" s="1"/>
      <c r="F3" s="1"/>
      <c r="G3" s="51" t="s">
        <v>13</v>
      </c>
    </row>
    <row r="4" spans="1:7" ht="19.5" customHeight="1">
      <c r="A4" s="330" t="s">
        <v>14</v>
      </c>
      <c r="B4" s="330" t="s">
        <v>0</v>
      </c>
      <c r="C4" s="330" t="s">
        <v>1</v>
      </c>
      <c r="D4" s="330" t="s">
        <v>8</v>
      </c>
      <c r="E4" s="270" t="s">
        <v>165</v>
      </c>
      <c r="F4" s="270" t="s">
        <v>166</v>
      </c>
      <c r="G4" s="270" t="s">
        <v>167</v>
      </c>
    </row>
    <row r="5" spans="1:7" ht="19.5" customHeight="1">
      <c r="A5" s="330"/>
      <c r="B5" s="330"/>
      <c r="C5" s="330"/>
      <c r="D5" s="330"/>
      <c r="E5" s="270"/>
      <c r="F5" s="270"/>
      <c r="G5" s="270"/>
    </row>
    <row r="6" spans="1:7" ht="19.5" customHeight="1">
      <c r="A6" s="330"/>
      <c r="B6" s="330"/>
      <c r="C6" s="330"/>
      <c r="D6" s="330"/>
      <c r="E6" s="270"/>
      <c r="F6" s="270"/>
      <c r="G6" s="270"/>
    </row>
    <row r="7" spans="1:7" ht="7.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30" customHeight="1">
      <c r="A8" s="52"/>
      <c r="B8" s="52"/>
      <c r="C8" s="52"/>
      <c r="D8" s="52"/>
      <c r="E8" s="52"/>
      <c r="F8" s="52"/>
      <c r="G8" s="52"/>
    </row>
    <row r="9" spans="1:7" ht="30" customHeight="1">
      <c r="A9" s="53"/>
      <c r="B9" s="53"/>
      <c r="C9" s="53"/>
      <c r="D9" s="53"/>
      <c r="E9" s="53"/>
      <c r="F9" s="53"/>
      <c r="G9" s="53"/>
    </row>
    <row r="10" spans="1:7" ht="30" customHeight="1">
      <c r="A10" s="53"/>
      <c r="B10" s="53"/>
      <c r="C10" s="53"/>
      <c r="D10" s="53"/>
      <c r="E10" s="53"/>
      <c r="F10" s="53"/>
      <c r="G10" s="53"/>
    </row>
    <row r="11" spans="1:7" ht="30" customHeight="1">
      <c r="A11" s="53"/>
      <c r="B11" s="53"/>
      <c r="C11" s="53"/>
      <c r="D11" s="53"/>
      <c r="E11" s="53"/>
      <c r="F11" s="53"/>
      <c r="G11" s="53"/>
    </row>
    <row r="12" spans="1:7" ht="30" customHeight="1">
      <c r="A12" s="54"/>
      <c r="B12" s="54"/>
      <c r="C12" s="54"/>
      <c r="D12" s="54"/>
      <c r="E12" s="54"/>
      <c r="F12" s="54"/>
      <c r="G12" s="54"/>
    </row>
    <row r="13" spans="1:7" s="1" customFormat="1" ht="30" customHeight="1">
      <c r="A13" s="334" t="s">
        <v>33</v>
      </c>
      <c r="B13" s="334"/>
      <c r="C13" s="334"/>
      <c r="D13" s="334"/>
      <c r="E13" s="334"/>
      <c r="F13" s="56"/>
      <c r="G13" s="56"/>
    </row>
    <row r="16" ht="14.25">
      <c r="A16" s="57" t="s">
        <v>168</v>
      </c>
    </row>
  </sheetData>
  <sheetProtection/>
  <mergeCells count="9">
    <mergeCell ref="A13:E13"/>
    <mergeCell ref="A1:G1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39375" right="0.39375" top="2.220138888888889" bottom="0.9840277777777778" header="0.5118055555555556" footer="0.5118055555555556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23"/>
  <sheetViews>
    <sheetView zoomScalePageLayoutView="0" workbookViewId="0" topLeftCell="A1">
      <selection activeCell="A6" sqref="A6:K6"/>
    </sheetView>
  </sheetViews>
  <sheetFormatPr defaultColWidth="9.00390625" defaultRowHeight="12.75"/>
  <cols>
    <col min="1" max="1" width="4.75390625" style="0" customWidth="1"/>
    <col min="2" max="2" width="26.625" style="0" customWidth="1"/>
    <col min="3" max="3" width="12.75390625" style="0" customWidth="1"/>
    <col min="4" max="5" width="10.75390625" style="0" customWidth="1"/>
    <col min="6" max="7" width="12.75390625" style="0" customWidth="1"/>
    <col min="8" max="8" width="10.75390625" style="0" customWidth="1"/>
    <col min="9" max="9" width="10.625" style="0" customWidth="1"/>
    <col min="10" max="10" width="15.625" style="0" customWidth="1"/>
    <col min="11" max="11" width="17.75390625" style="0" customWidth="1"/>
  </cols>
  <sheetData>
    <row r="2" spans="10:11" ht="65.25" customHeight="1">
      <c r="J2" s="327" t="s">
        <v>306</v>
      </c>
      <c r="K2" s="327"/>
    </row>
    <row r="5" spans="1:11" ht="16.5">
      <c r="A5" s="336" t="s">
        <v>144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</row>
    <row r="6" spans="1:11" ht="16.5">
      <c r="A6" s="336" t="s">
        <v>145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</row>
    <row r="7" spans="1:10" ht="13.5" customHeight="1">
      <c r="A7" s="48"/>
      <c r="B7" s="48"/>
      <c r="C7" s="48"/>
      <c r="D7" s="48"/>
      <c r="E7" s="48"/>
      <c r="F7" s="48"/>
      <c r="G7" s="48"/>
      <c r="H7" s="48"/>
      <c r="I7" s="48"/>
      <c r="J7" s="48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4"/>
      <c r="K8" s="49" t="s">
        <v>13</v>
      </c>
    </row>
    <row r="9" spans="1:11" ht="15" customHeight="1">
      <c r="A9" s="330" t="s">
        <v>14</v>
      </c>
      <c r="B9" s="330" t="s">
        <v>146</v>
      </c>
      <c r="C9" s="270" t="s">
        <v>147</v>
      </c>
      <c r="D9" s="270" t="s">
        <v>148</v>
      </c>
      <c r="E9" s="270"/>
      <c r="F9" s="270"/>
      <c r="G9" s="270"/>
      <c r="H9" s="270" t="s">
        <v>149</v>
      </c>
      <c r="I9" s="270"/>
      <c r="J9" s="270" t="s">
        <v>150</v>
      </c>
      <c r="K9" s="270" t="s">
        <v>151</v>
      </c>
    </row>
    <row r="10" spans="1:11" ht="15" customHeight="1">
      <c r="A10" s="330"/>
      <c r="B10" s="330"/>
      <c r="C10" s="270"/>
      <c r="D10" s="270" t="s">
        <v>152</v>
      </c>
      <c r="E10" s="270" t="s">
        <v>9</v>
      </c>
      <c r="F10" s="270"/>
      <c r="G10" s="270"/>
      <c r="H10" s="270" t="s">
        <v>152</v>
      </c>
      <c r="I10" s="270" t="s">
        <v>153</v>
      </c>
      <c r="J10" s="270"/>
      <c r="K10" s="270"/>
    </row>
    <row r="11" spans="1:11" ht="15" customHeight="1">
      <c r="A11" s="330"/>
      <c r="B11" s="330"/>
      <c r="C11" s="270"/>
      <c r="D11" s="270"/>
      <c r="E11" s="265" t="s">
        <v>154</v>
      </c>
      <c r="F11" s="270" t="s">
        <v>9</v>
      </c>
      <c r="G11" s="270"/>
      <c r="H11" s="270"/>
      <c r="I11" s="270"/>
      <c r="J11" s="270"/>
      <c r="K11" s="270"/>
    </row>
    <row r="12" spans="1:11" ht="15" customHeight="1">
      <c r="A12" s="330"/>
      <c r="B12" s="330"/>
      <c r="C12" s="270"/>
      <c r="D12" s="270"/>
      <c r="E12" s="265"/>
      <c r="F12" s="6" t="s">
        <v>155</v>
      </c>
      <c r="G12" s="6" t="s">
        <v>156</v>
      </c>
      <c r="H12" s="270"/>
      <c r="I12" s="270"/>
      <c r="J12" s="270"/>
      <c r="K12" s="270"/>
    </row>
    <row r="13" spans="1:11" ht="7.5" customHeight="1">
      <c r="A13" s="105">
        <v>1</v>
      </c>
      <c r="B13" s="105">
        <v>2</v>
      </c>
      <c r="C13" s="105">
        <v>3</v>
      </c>
      <c r="D13" s="105">
        <v>4</v>
      </c>
      <c r="E13" s="105">
        <v>5</v>
      </c>
      <c r="F13" s="105">
        <v>6</v>
      </c>
      <c r="G13" s="105">
        <v>7</v>
      </c>
      <c r="H13" s="105">
        <v>8</v>
      </c>
      <c r="I13" s="105">
        <v>9</v>
      </c>
      <c r="J13" s="105">
        <v>10</v>
      </c>
      <c r="K13" s="105">
        <v>11</v>
      </c>
    </row>
    <row r="14" spans="1:11" ht="41.25" customHeight="1">
      <c r="A14" s="107" t="s">
        <v>263</v>
      </c>
      <c r="B14" s="136" t="s">
        <v>159</v>
      </c>
      <c r="C14" s="106"/>
      <c r="D14" s="106"/>
      <c r="E14" s="137"/>
      <c r="F14" s="137" t="s">
        <v>34</v>
      </c>
      <c r="G14" s="137" t="s">
        <v>34</v>
      </c>
      <c r="H14" s="106"/>
      <c r="I14" s="137" t="s">
        <v>34</v>
      </c>
      <c r="J14" s="106"/>
      <c r="K14" s="106"/>
    </row>
    <row r="15" spans="1:11" ht="21.75" customHeight="1">
      <c r="A15" s="110"/>
      <c r="B15" s="138" t="s">
        <v>11</v>
      </c>
      <c r="C15" s="106"/>
      <c r="D15" s="106"/>
      <c r="E15" s="137"/>
      <c r="F15" s="137"/>
      <c r="G15" s="137"/>
      <c r="H15" s="106"/>
      <c r="I15" s="137"/>
      <c r="J15" s="106"/>
      <c r="K15" s="106"/>
    </row>
    <row r="16" spans="1:11" ht="21.75" customHeight="1">
      <c r="A16" s="110"/>
      <c r="B16" s="139" t="s">
        <v>264</v>
      </c>
      <c r="C16" s="106">
        <v>15608</v>
      </c>
      <c r="D16" s="106">
        <v>179500</v>
      </c>
      <c r="E16" s="137"/>
      <c r="F16" s="137" t="s">
        <v>34</v>
      </c>
      <c r="G16" s="137" t="s">
        <v>34</v>
      </c>
      <c r="H16" s="106">
        <v>184500</v>
      </c>
      <c r="I16" s="137" t="s">
        <v>34</v>
      </c>
      <c r="J16" s="106">
        <f>C16+D16-H16</f>
        <v>10608</v>
      </c>
      <c r="K16" s="106"/>
    </row>
    <row r="17" spans="1:11" ht="21.75" customHeight="1">
      <c r="A17" s="110"/>
      <c r="B17" s="139" t="s">
        <v>265</v>
      </c>
      <c r="C17" s="106">
        <v>12702</v>
      </c>
      <c r="D17" s="106">
        <v>43120</v>
      </c>
      <c r="E17" s="137"/>
      <c r="F17" s="137" t="s">
        <v>34</v>
      </c>
      <c r="G17" s="137" t="s">
        <v>34</v>
      </c>
      <c r="H17" s="106">
        <v>50120</v>
      </c>
      <c r="I17" s="137" t="s">
        <v>34</v>
      </c>
      <c r="J17" s="106">
        <f>C17+D17-H17</f>
        <v>5702</v>
      </c>
      <c r="K17" s="106"/>
    </row>
    <row r="18" spans="1:11" s="2" customFormat="1" ht="21.75" customHeight="1">
      <c r="A18" s="335" t="s">
        <v>33</v>
      </c>
      <c r="B18" s="335"/>
      <c r="C18" s="140">
        <f>C16+C17</f>
        <v>28310</v>
      </c>
      <c r="D18" s="140">
        <f>D16+D17</f>
        <v>222620</v>
      </c>
      <c r="E18" s="140">
        <f>E16+E17</f>
        <v>0</v>
      </c>
      <c r="F18" s="141" t="s">
        <v>34</v>
      </c>
      <c r="G18" s="141" t="s">
        <v>34</v>
      </c>
      <c r="H18" s="140">
        <f>H16+H17</f>
        <v>234620</v>
      </c>
      <c r="I18" s="140"/>
      <c r="J18" s="140">
        <f>C18+D18-H18</f>
        <v>16310</v>
      </c>
      <c r="K18" s="140"/>
    </row>
    <row r="19" ht="14.25" customHeight="1"/>
    <row r="20" ht="12.75">
      <c r="A20" s="50" t="s">
        <v>160</v>
      </c>
    </row>
    <row r="21" ht="12.75">
      <c r="A21" s="50" t="s">
        <v>161</v>
      </c>
    </row>
    <row r="22" ht="12.75">
      <c r="A22" s="50" t="s">
        <v>162</v>
      </c>
    </row>
    <row r="23" ht="12.75">
      <c r="A23" s="50" t="s">
        <v>163</v>
      </c>
    </row>
  </sheetData>
  <sheetProtection/>
  <mergeCells count="17">
    <mergeCell ref="J9:J12"/>
    <mergeCell ref="K9:K12"/>
    <mergeCell ref="D10:D12"/>
    <mergeCell ref="B9:B12"/>
    <mergeCell ref="C9:C12"/>
    <mergeCell ref="D9:G9"/>
    <mergeCell ref="H9:I9"/>
    <mergeCell ref="J2:K2"/>
    <mergeCell ref="A18:B18"/>
    <mergeCell ref="E10:G10"/>
    <mergeCell ref="H10:H12"/>
    <mergeCell ref="I10:I12"/>
    <mergeCell ref="E11:E12"/>
    <mergeCell ref="F11:G11"/>
    <mergeCell ref="A5:K5"/>
    <mergeCell ref="A6:K6"/>
    <mergeCell ref="A9:A12"/>
  </mergeCells>
  <printOptions horizontalCentered="1"/>
  <pageMargins left="0.5118055555555556" right="0.5118055555555556" top="0.7868055555555555" bottom="0.19652777777777777" header="0.19652777777777777" footer="0.5118055555555556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konto sluzbowe</cp:lastModifiedBy>
  <cp:lastPrinted>2021-09-14T09:52:40Z</cp:lastPrinted>
  <dcterms:created xsi:type="dcterms:W3CDTF">1998-12-09T13:02:10Z</dcterms:created>
  <dcterms:modified xsi:type="dcterms:W3CDTF">2023-09-06T08:56:42Z</dcterms:modified>
  <cp:category/>
  <cp:version/>
  <cp:contentType/>
  <cp:contentStatus/>
  <cp:revision>1</cp:revision>
</cp:coreProperties>
</file>